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
    </mc:Choice>
  </mc:AlternateContent>
  <workbookProtection workbookAlgorithmName="SHA-512" workbookHashValue="w2hY9erjJudWehiIfQHTQAFYfXOWyMfjKs1hv7BRm1XU3BJk0rM1nk+VM5bRcsf7FlYO+Ln5hZxdOPOveo5MAw==" workbookSaltValue="Gnx5LZ9ypCCqh6WFWFT/5Q==" workbookSpinCount="100000" lockStructure="1"/>
  <bookViews>
    <workbookView xWindow="0" yWindow="0" windowWidth="20460" windowHeight="730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<sst xmlns="http://schemas.openxmlformats.org/spreadsheetml/2006/main" count="232" uniqueCount="120">
  <si>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</si>
  <si>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</si>
  <si>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</si>
  <si>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</si>
  <si>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</si>
  <si>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</si>
  <si>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</si>
  <si>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</si>
  <si>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</si>
  <si>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</si>
  <si>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</si>
  <si>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</si>
  <si>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</si>
  <si>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</si>
  <si>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</si>
  <si>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</si>
  <si>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</si>
  <si>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</si>
  <si>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</si>
  <si>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</si>
  <si>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</si>
  <si>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</si>
  <si>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</si>
  <si>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</si>
  <si>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</si>
  <si>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</si>
  <si>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</si>
  <si>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</si>
  <si>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</si>
  <si>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</si>
  <si>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</si>
  <si>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</si>
  <si>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</si>
  <si>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</si>
  <si>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</si>
  <si>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</si>
  <si>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</si>
  <si>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</si>
  <si>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</si>
  <si>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</si>
  <si>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</si>
  <si>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</si>
  <si>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</si>
  <si>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</si>
  <si>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</si>
  <si>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</si>
  <si>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</si>
  <si>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</si>
  <si>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</si>
  <si>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</si>
  <si>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</si>
  <si>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</si>
  <si>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</si>
  <si>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</si>
  <si>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</si>
  <si>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</si>
  <si>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</si>
  <si>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</si>
  <si>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</si>
  <si>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</si>
  <si>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</si>
  <si>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</si>
  <si>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</si>
  <si>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</si>
  <si>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</si>
  <si>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</si>
  <si>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</si>
  <si>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</si>
  <si>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</si>
  <si>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</si>
  <si>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</si>
  <si>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</si>
  <si>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</si>
  <si>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</si>
  <si>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</si>
  <si>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</si>
  <si>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</si>
  <si>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</si>
  <si>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</si>
  <si>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</si>
  <si>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</si>
  <si>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</si>
  <si>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</si>
  <si>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</si>
  <si>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</si>
  <si>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</si>
  <si>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</si>
  <si>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</si>
  <si>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</si>
  <si>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</si>
  <si>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</si>
  <si>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</si>
  <si>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</si>
  <si>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</si>
  <si>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</si>
  <si>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</si>
  <si>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</si>
  <si>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</si>
  <si>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</si>
  <si>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</si>
  <si>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</si>
  <si>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</si>
  <si>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</si>
  <si>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</si>
  <si>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</si>
  <si>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塩竈市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</si>
  <si>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</si>
  <si>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</si>
  <si>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</si>
  <si>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</si>
  <si>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</si>
  <si>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</si>
  <si>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</si>
  <si>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</si>
  <si>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</si>
  <si>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</si>
  <si>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</si>
  <si>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①有形固定資産減価償却率は、類似団体平均値を上回っており、類似団体と比べて老朽化が進んでいる状態といえます。
②管路経年化率は、類似団体平均値を大幅に上回っており、類似団体と比べて老朽化が大幅に進んでいる状況といえます。
③管路更新率は、H28年度からの繰越事業もあり類似団体平均値を上回っていますが、平均値を比べれば類似団体平均値にほぼ近いことから今後も管路更新を積極的に行っていきます。</t>
    <rPh sb="72" eb="74">
      <t>オオハバ</t>
    </rPh>
    <rPh sb="94" eb="96">
      <t>オオハバ</t>
    </rPh>
    <rPh sb="122" eb="123">
      <t>ネン</t>
    </rPh>
    <rPh sb="123" eb="124">
      <t>ド</t>
    </rPh>
    <rPh sb="142" eb="144">
      <t>ウワマワ</t>
    </rPh>
    <rPh sb="151" eb="154">
      <t>ヘイキンチ</t>
    </rPh>
    <rPh sb="155" eb="156">
      <t>クラ</t>
    </rPh>
    <rPh sb="163" eb="166">
      <t>ヘイキンチ</t>
    </rPh>
    <rPh sb="169" eb="170">
      <t>チカ</t>
    </rPh>
    <rPh sb="175" eb="177">
      <t>コンゴ</t>
    </rPh>
    <rPh sb="183" eb="186">
      <t>セッキョクテキ</t>
    </rPh>
    <phoneticPr fontId="4"/>
  </si>
  <si>
    <t xml:space="preserve">　本市水道事業の財政状況は概ね良好でありますが、有形固定資産減価償却率、管路経年化率が類似団体平均値より高く、類似団体と比較して必要な更新投資が大幅に遅れている状況となっております。
　また、これまで施設整備費用に企業債を充当したことから、給水収益に占める企業債残高が全国平均より高く、企業債に依存しない更新を増やす必要性が読み取れます。
　今後も老朽化した施設更新に多額の費用を要することから、中長期的な視点での財政･施設更新･管路更新計画により財源を確保しつつ、効果的な施設・管路の整備を行ってまいります。
</t>
    <rPh sb="13" eb="14">
      <t>オオム</t>
    </rPh>
    <rPh sb="40" eb="41">
      <t>カ</t>
    </rPh>
    <rPh sb="72" eb="74">
      <t>オオハバ</t>
    </rPh>
    <rPh sb="100" eb="102">
      <t>シセツ</t>
    </rPh>
    <rPh sb="102" eb="104">
      <t>セイビ</t>
    </rPh>
    <rPh sb="104" eb="106">
      <t>ヒヨウ</t>
    </rPh>
    <rPh sb="107" eb="109">
      <t>キギョウ</t>
    </rPh>
    <rPh sb="109" eb="110">
      <t>サイ</t>
    </rPh>
    <rPh sb="111" eb="113">
      <t>ジュウトウ</t>
    </rPh>
    <rPh sb="120" eb="122">
      <t>キュウスイ</t>
    </rPh>
    <rPh sb="122" eb="124">
      <t>シュウエキ</t>
    </rPh>
    <rPh sb="125" eb="126">
      <t>シ</t>
    </rPh>
    <rPh sb="128" eb="130">
      <t>キギョウ</t>
    </rPh>
    <rPh sb="130" eb="131">
      <t>サイ</t>
    </rPh>
    <rPh sb="131" eb="133">
      <t>ザンダカ</t>
    </rPh>
    <rPh sb="134" eb="136">
      <t>ゼンコク</t>
    </rPh>
    <rPh sb="136" eb="138">
      <t>ヘイキン</t>
    </rPh>
    <rPh sb="143" eb="145">
      <t>キギョウ</t>
    </rPh>
    <rPh sb="145" eb="146">
      <t>サイ</t>
    </rPh>
    <rPh sb="147" eb="149">
      <t>イゾン</t>
    </rPh>
    <rPh sb="174" eb="177">
      <t>ロウキュウカ</t>
    </rPh>
    <rPh sb="179" eb="181">
      <t>シセツ</t>
    </rPh>
    <rPh sb="184" eb="186">
      <t>タガク</t>
    </rPh>
    <rPh sb="207" eb="209">
      <t>ザイセイ</t>
    </rPh>
    <rPh sb="210" eb="212">
      <t>シセツ</t>
    </rPh>
    <rPh sb="212" eb="214">
      <t>コウシン</t>
    </rPh>
    <rPh sb="215" eb="216">
      <t>カン</t>
    </rPh>
    <rPh sb="216" eb="217">
      <t>ロ</t>
    </rPh>
    <rPh sb="217" eb="219">
      <t>コウシン</t>
    </rPh>
    <rPh sb="237" eb="239">
      <t>シセツ</t>
    </rPh>
    <rPh sb="240" eb="241">
      <t>カン</t>
    </rPh>
    <rPh sb="241" eb="242">
      <t>ロ</t>
    </rPh>
    <phoneticPr fontId="4"/>
  </si>
  <si>
    <t xml:space="preserve">①経常収支比率は、減価償却費の増加などがあり昨年度より3ポイント減少しましたが 100％を上回っており、健全な経営状況にあるといえます。
②本市において累積欠損金は発生しておらず、健全な経営状況にあるといえます。
③流動比率は、100%以上であることから短期債務に対する支払能力は十分にあるといえます。
④企業債残高対給水収益比率は、6年連続で減少していますが、類似団体平均値より高くなっています。今後も企業債の発行を抑えることで企業債残高を減少させていく必要があります。
⑤料金回収率は、類似団体平均値を上回っており、事業運営に必要な経費を料金収入で賄うことができています。
⑥給水原価は、排水処理施設の除却に伴い昨年に比べ4ポイント上昇しており、類似団体平均値と比べて高い水準になっています。今後も事業の効率化を行い費用を抑えていく必要があります。
⑦施設利用率は、類似団体平均値よりも上回っていますが、給水人口は年々減少傾向にあり、今後の水需要動向によっては、施設規模の縮小が必要であると考えています。
⑧有収率は、昨年度より若干上昇しましたが類似団体平均値を大幅に下回っていることから、今後も計画的に配水管の入替を行うと共に漏水防止対策を進めていきます。
</t>
    <rPh sb="9" eb="11">
      <t>ゲンカ</t>
    </rPh>
    <rPh sb="11" eb="13">
      <t>ショウキャク</t>
    </rPh>
    <rPh sb="13" eb="14">
      <t>ヒ</t>
    </rPh>
    <rPh sb="15" eb="16">
      <t>ゾウ</t>
    </rPh>
    <rPh sb="16" eb="17">
      <t>カ</t>
    </rPh>
    <rPh sb="22" eb="24">
      <t>サクネン</t>
    </rPh>
    <rPh sb="24" eb="25">
      <t>ド</t>
    </rPh>
    <rPh sb="32" eb="34">
      <t>ゲンショウ</t>
    </rPh>
    <rPh sb="169" eb="171">
      <t>レンゾク</t>
    </rPh>
    <rPh sb="172" eb="174">
      <t>ゲンショウ</t>
    </rPh>
    <rPh sb="260" eb="262">
      <t>ジギョウ</t>
    </rPh>
    <rPh sb="262" eb="264">
      <t>ウンエイ</t>
    </rPh>
    <rPh sb="273" eb="275">
      <t>シュウニュウ</t>
    </rPh>
    <rPh sb="296" eb="298">
      <t>ハイスイ</t>
    </rPh>
    <rPh sb="298" eb="300">
      <t>ショリ</t>
    </rPh>
    <rPh sb="300" eb="302">
      <t>シセツ</t>
    </rPh>
    <rPh sb="303" eb="305">
      <t>ジョキャク</t>
    </rPh>
    <rPh sb="306" eb="307">
      <t>トモナ</t>
    </rPh>
    <rPh sb="308" eb="310">
      <t>サクネン</t>
    </rPh>
    <rPh sb="311" eb="312">
      <t>クラ</t>
    </rPh>
    <rPh sb="318" eb="320">
      <t>ジョウショウ</t>
    </rPh>
    <rPh sb="438" eb="440">
      <t>シュクショウ</t>
    </rPh>
    <rPh sb="461" eb="463">
      <t>サクネン</t>
    </rPh>
    <rPh sb="463" eb="464">
      <t>ド</t>
    </rPh>
    <rPh sb="466" eb="468">
      <t>ジャッカン</t>
    </rPh>
    <rPh sb="468" eb="470">
      <t>ジョウショウ</t>
    </rPh>
    <rPh sb="483" eb="485">
      <t>オオハバ</t>
    </rPh>
    <rPh sb="497" eb="499">
      <t>コンゴ</t>
    </rPh>
    <rPh sb="500" eb="502">
      <t>ケイカク</t>
    </rPh>
    <rPh sb="502" eb="503">
      <t>テキ</t>
    </rPh>
    <rPh sb="504" eb="507">
      <t>ハイスイカン</t>
    </rPh>
    <rPh sb="508" eb="510">
      <t>イレカエ</t>
    </rPh>
    <rPh sb="511" eb="512">
      <t>オコナ</t>
    </rPh>
    <rPh sb="514" eb="515">
      <t>トモ</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</si>
</sst>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1.21</c:v>
                </c:pt>
                <c:pt idx="1">
                  <c:v>0.49</c:v>
                </c:pt>
                <c:pt idx="2">
                  <c:v>1.32</c:v>
                </c:pt>
                <c:pt idx="3">
                  <c:v>0.46</c:v>
                </c:pt>
                <c:pt idx="4">
                  <c:v>1.38</c:v>
                </c:pt>
              </c:numCache>
            </c:numRef>
          </c:val>
          <c:extLst xmlns:c16r2="http://schemas.microsoft.com/office/drawing/2015/06/chart">
            <c:ext xmlns:c16="http://schemas.microsoft.com/office/drawing/2014/chart" uri="{C3380CC4-5D6E-409C-BE32-E72D297353CC}">
              <c16:uniqueId val="{00000000-A7B1-47F5-B523-984EC448A283}"/>
            </c:ext>
          </c:extLst>
        </c:ser>
        <c:dLbls>
          <c:showLegendKey val="0"/>
          <c:showVal val="0"/>
          <c:showCatName val="0"/>
          <c:showSerName val="0"/>
          <c:showPercent val="0"/>
          <c:showBubbleSize val="0"/>
        </c:dLbls>
        <c:gapWidth val="150"/>
        <c:axId val="196393552"/>
        <c:axId val="196394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0.83</c:v>
                </c:pt>
                <c:pt idx="1">
                  <c:v>0.72</c:v>
                </c:pt>
                <c:pt idx="2">
                  <c:v>0.71</c:v>
                </c:pt>
                <c:pt idx="3">
                  <c:v>0.71</c:v>
                </c:pt>
                <c:pt idx="4">
                  <c:v>0.75</c:v>
                </c:pt>
              </c:numCache>
            </c:numRef>
          </c:val>
          <c:smooth val="0"/>
          <c:extLst xmlns:c16r2="http://schemas.microsoft.com/office/drawing/2015/06/chart">
            <c:ext xmlns:c16="http://schemas.microsoft.com/office/drawing/2014/chart" uri="{C3380CC4-5D6E-409C-BE32-E72D297353CC}">
              <c16:uniqueId val="{00000001-A7B1-47F5-B523-984EC448A283}"/>
            </c:ext>
          </c:extLst>
        </c:ser>
        <c:dLbls>
          <c:showLegendKey val="0"/>
          <c:showVal val="0"/>
          <c:showCatName val="0"/>
          <c:showSerName val="0"/>
          <c:showPercent val="0"/>
          <c:showBubbleSize val="0"/>
        </c:dLbls>
        <c:marker val="1"/>
        <c:smooth val="0"/>
        <c:axId val="196393552"/>
        <c:axId val="196394960"/>
      </c:lineChart>
      <c:dateAx>
        <c:axId val="196393552"/>
        <c:scaling>
          <c:orientation val="minMax"/>
        </c:scaling>
        <c:delete val="1"/>
        <c:axPos val="b"/>
        <c:numFmt formatCode="ge" sourceLinked="1"/>
        <c:majorTickMark val="none"/>
        <c:minorTickMark val="none"/>
        <c:tickLblPos val="none"/>
        <c:crossAx val="196394960"/>
        <c:crosses val="autoZero"/>
        <c:auto val="1"/>
        <c:lblOffset val="100"/>
        <c:baseTimeUnit val="years"/>
      </c:dateAx>
      <c:valAx>
        <c:axId val="196394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393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62.44</c:v>
                </c:pt>
                <c:pt idx="1">
                  <c:v>60.36</c:v>
                </c:pt>
                <c:pt idx="2">
                  <c:v>61.22</c:v>
                </c:pt>
                <c:pt idx="3">
                  <c:v>62.31</c:v>
                </c:pt>
                <c:pt idx="4">
                  <c:v>61.6</c:v>
                </c:pt>
              </c:numCache>
            </c:numRef>
          </c:val>
          <c:extLst xmlns:c16r2="http://schemas.microsoft.com/office/drawing/2015/06/chart">
            <c:ext xmlns:c16="http://schemas.microsoft.com/office/drawing/2014/chart" uri="{C3380CC4-5D6E-409C-BE32-E72D297353CC}">
              <c16:uniqueId val="{00000000-B63B-4596-AF57-52FFB037B6F2}"/>
            </c:ext>
          </c:extLst>
        </c:ser>
        <c:dLbls>
          <c:showLegendKey val="0"/>
          <c:showVal val="0"/>
          <c:showCatName val="0"/>
          <c:showSerName val="0"/>
          <c:showPercent val="0"/>
          <c:showBubbleSize val="0"/>
        </c:dLbls>
        <c:gapWidth val="150"/>
        <c:axId val="196825752"/>
        <c:axId val="196826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59.68</c:v>
                </c:pt>
                <c:pt idx="1">
                  <c:v>59.17</c:v>
                </c:pt>
                <c:pt idx="2">
                  <c:v>59.34</c:v>
                </c:pt>
                <c:pt idx="3">
                  <c:v>59.11</c:v>
                </c:pt>
                <c:pt idx="4">
                  <c:v>59.74</c:v>
                </c:pt>
              </c:numCache>
            </c:numRef>
          </c:val>
          <c:smooth val="0"/>
          <c:extLst xmlns:c16r2="http://schemas.microsoft.com/office/drawing/2015/06/chart">
            <c:ext xmlns:c16="http://schemas.microsoft.com/office/drawing/2014/chart" uri="{C3380CC4-5D6E-409C-BE32-E72D297353CC}">
              <c16:uniqueId val="{00000001-B63B-4596-AF57-52FFB037B6F2}"/>
            </c:ext>
          </c:extLst>
        </c:ser>
        <c:dLbls>
          <c:showLegendKey val="0"/>
          <c:showVal val="0"/>
          <c:showCatName val="0"/>
          <c:showSerName val="0"/>
          <c:showPercent val="0"/>
          <c:showBubbleSize val="0"/>
        </c:dLbls>
        <c:marker val="1"/>
        <c:smooth val="0"/>
        <c:axId val="196825752"/>
        <c:axId val="196826144"/>
      </c:lineChart>
      <c:dateAx>
        <c:axId val="196825752"/>
        <c:scaling>
          <c:orientation val="minMax"/>
        </c:scaling>
        <c:delete val="1"/>
        <c:axPos val="b"/>
        <c:numFmt formatCode="ge" sourceLinked="1"/>
        <c:majorTickMark val="none"/>
        <c:minorTickMark val="none"/>
        <c:tickLblPos val="none"/>
        <c:crossAx val="196826144"/>
        <c:crosses val="autoZero"/>
        <c:auto val="1"/>
        <c:lblOffset val="100"/>
        <c:baseTimeUnit val="years"/>
      </c:dateAx>
      <c:valAx>
        <c:axId val="196826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825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84.73</c:v>
                </c:pt>
                <c:pt idx="1">
                  <c:v>87.05</c:v>
                </c:pt>
                <c:pt idx="2">
                  <c:v>85.95</c:v>
                </c:pt>
                <c:pt idx="3">
                  <c:v>85.33</c:v>
                </c:pt>
                <c:pt idx="4">
                  <c:v>86.12</c:v>
                </c:pt>
              </c:numCache>
            </c:numRef>
          </c:val>
          <c:extLst xmlns:c16r2="http://schemas.microsoft.com/office/drawing/2015/06/chart">
            <c:ext xmlns:c16="http://schemas.microsoft.com/office/drawing/2014/chart" uri="{C3380CC4-5D6E-409C-BE32-E72D297353CC}">
              <c16:uniqueId val="{00000000-2155-4938-BBA7-B1ADDA5E3AC5}"/>
            </c:ext>
          </c:extLst>
        </c:ser>
        <c:dLbls>
          <c:showLegendKey val="0"/>
          <c:showVal val="0"/>
          <c:showCatName val="0"/>
          <c:showSerName val="0"/>
          <c:showPercent val="0"/>
          <c:showBubbleSize val="0"/>
        </c:dLbls>
        <c:gapWidth val="150"/>
        <c:axId val="197259368"/>
        <c:axId val="197259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87.63</c:v>
                </c:pt>
                <c:pt idx="1">
                  <c:v>87.6</c:v>
                </c:pt>
                <c:pt idx="2">
                  <c:v>87.74</c:v>
                </c:pt>
                <c:pt idx="3">
                  <c:v>87.91</c:v>
                </c:pt>
                <c:pt idx="4">
                  <c:v>87.28</c:v>
                </c:pt>
              </c:numCache>
            </c:numRef>
          </c:val>
          <c:smooth val="0"/>
          <c:extLst xmlns:c16r2="http://schemas.microsoft.com/office/drawing/2015/06/chart">
            <c:ext xmlns:c16="http://schemas.microsoft.com/office/drawing/2014/chart" uri="{C3380CC4-5D6E-409C-BE32-E72D297353CC}">
              <c16:uniqueId val="{00000001-2155-4938-BBA7-B1ADDA5E3AC5}"/>
            </c:ext>
          </c:extLst>
        </c:ser>
        <c:dLbls>
          <c:showLegendKey val="0"/>
          <c:showVal val="0"/>
          <c:showCatName val="0"/>
          <c:showSerName val="0"/>
          <c:showPercent val="0"/>
          <c:showBubbleSize val="0"/>
        </c:dLbls>
        <c:marker val="1"/>
        <c:smooth val="0"/>
        <c:axId val="197259368"/>
        <c:axId val="197259760"/>
      </c:lineChart>
      <c:dateAx>
        <c:axId val="197259368"/>
        <c:scaling>
          <c:orientation val="minMax"/>
        </c:scaling>
        <c:delete val="1"/>
        <c:axPos val="b"/>
        <c:numFmt formatCode="ge" sourceLinked="1"/>
        <c:majorTickMark val="none"/>
        <c:minorTickMark val="none"/>
        <c:tickLblPos val="none"/>
        <c:crossAx val="197259760"/>
        <c:crosses val="autoZero"/>
        <c:auto val="1"/>
        <c:lblOffset val="100"/>
        <c:baseTimeUnit val="years"/>
      </c:dateAx>
      <c:valAx>
        <c:axId val="19725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259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123.71</c:v>
                </c:pt>
                <c:pt idx="1">
                  <c:v>124.87</c:v>
                </c:pt>
                <c:pt idx="2">
                  <c:v>121.81</c:v>
                </c:pt>
                <c:pt idx="3">
                  <c:v>123.74</c:v>
                </c:pt>
                <c:pt idx="4">
                  <c:v>120.37</c:v>
                </c:pt>
              </c:numCache>
            </c:numRef>
          </c:val>
          <c:extLst xmlns:c16r2="http://schemas.microsoft.com/office/drawing/2015/06/chart">
            <c:ext xmlns:c16="http://schemas.microsoft.com/office/drawing/2014/chart" uri="{C3380CC4-5D6E-409C-BE32-E72D297353CC}">
              <c16:uniqueId val="{00000000-FDA3-458F-9406-D23BFD93AA4E}"/>
            </c:ext>
          </c:extLst>
        </c:ser>
        <c:dLbls>
          <c:showLegendKey val="0"/>
          <c:showVal val="0"/>
          <c:showCatName val="0"/>
          <c:showSerName val="0"/>
          <c:showPercent val="0"/>
          <c:showBubbleSize val="0"/>
        </c:dLbls>
        <c:gapWidth val="150"/>
        <c:axId val="196454120"/>
        <c:axId val="196454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107.8</c:v>
                </c:pt>
                <c:pt idx="1">
                  <c:v>111.96</c:v>
                </c:pt>
                <c:pt idx="2">
                  <c:v>112.69</c:v>
                </c:pt>
                <c:pt idx="3">
                  <c:v>113.16</c:v>
                </c:pt>
                <c:pt idx="4">
                  <c:v>112.15</c:v>
                </c:pt>
              </c:numCache>
            </c:numRef>
          </c:val>
          <c:smooth val="0"/>
          <c:extLst xmlns:c16r2="http://schemas.microsoft.com/office/drawing/2015/06/chart">
            <c:ext xmlns:c16="http://schemas.microsoft.com/office/drawing/2014/chart" uri="{C3380CC4-5D6E-409C-BE32-E72D297353CC}">
              <c16:uniqueId val="{00000001-FDA3-458F-9406-D23BFD93AA4E}"/>
            </c:ext>
          </c:extLst>
        </c:ser>
        <c:dLbls>
          <c:showLegendKey val="0"/>
          <c:showVal val="0"/>
          <c:showCatName val="0"/>
          <c:showSerName val="0"/>
          <c:showPercent val="0"/>
          <c:showBubbleSize val="0"/>
        </c:dLbls>
        <c:marker val="1"/>
        <c:smooth val="0"/>
        <c:axId val="196454120"/>
        <c:axId val="196454504"/>
      </c:lineChart>
      <c:dateAx>
        <c:axId val="196454120"/>
        <c:scaling>
          <c:orientation val="minMax"/>
        </c:scaling>
        <c:delete val="1"/>
        <c:axPos val="b"/>
        <c:numFmt formatCode="ge" sourceLinked="1"/>
        <c:majorTickMark val="none"/>
        <c:minorTickMark val="none"/>
        <c:tickLblPos val="none"/>
        <c:crossAx val="196454504"/>
        <c:crosses val="autoZero"/>
        <c:auto val="1"/>
        <c:lblOffset val="100"/>
        <c:baseTimeUnit val="years"/>
      </c:dateAx>
      <c:valAx>
        <c:axId val="1964545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6454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46.3</c:v>
                </c:pt>
                <c:pt idx="1">
                  <c:v>50.29</c:v>
                </c:pt>
                <c:pt idx="2">
                  <c:v>50.58</c:v>
                </c:pt>
                <c:pt idx="3">
                  <c:v>50.78</c:v>
                </c:pt>
                <c:pt idx="4">
                  <c:v>49.88</c:v>
                </c:pt>
              </c:numCache>
            </c:numRef>
          </c:val>
          <c:extLst xmlns:c16r2="http://schemas.microsoft.com/office/drawing/2015/06/chart">
            <c:ext xmlns:c16="http://schemas.microsoft.com/office/drawing/2014/chart" uri="{C3380CC4-5D6E-409C-BE32-E72D297353CC}">
              <c16:uniqueId val="{00000000-3F1F-4FAD-9319-9510CCF100CA}"/>
            </c:ext>
          </c:extLst>
        </c:ser>
        <c:dLbls>
          <c:showLegendKey val="0"/>
          <c:showVal val="0"/>
          <c:showCatName val="0"/>
          <c:showSerName val="0"/>
          <c:showPercent val="0"/>
          <c:showBubbleSize val="0"/>
        </c:dLbls>
        <c:gapWidth val="150"/>
        <c:axId val="196515376"/>
        <c:axId val="196519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39.65</c:v>
                </c:pt>
                <c:pt idx="1">
                  <c:v>45.25</c:v>
                </c:pt>
                <c:pt idx="2">
                  <c:v>46.27</c:v>
                </c:pt>
                <c:pt idx="3">
                  <c:v>46.88</c:v>
                </c:pt>
                <c:pt idx="4">
                  <c:v>46.94</c:v>
                </c:pt>
              </c:numCache>
            </c:numRef>
          </c:val>
          <c:smooth val="0"/>
          <c:extLst xmlns:c16r2="http://schemas.microsoft.com/office/drawing/2015/06/chart">
            <c:ext xmlns:c16="http://schemas.microsoft.com/office/drawing/2014/chart" uri="{C3380CC4-5D6E-409C-BE32-E72D297353CC}">
              <c16:uniqueId val="{00000001-3F1F-4FAD-9319-9510CCF100CA}"/>
            </c:ext>
          </c:extLst>
        </c:ser>
        <c:dLbls>
          <c:showLegendKey val="0"/>
          <c:showVal val="0"/>
          <c:showCatName val="0"/>
          <c:showSerName val="0"/>
          <c:showPercent val="0"/>
          <c:showBubbleSize val="0"/>
        </c:dLbls>
        <c:marker val="1"/>
        <c:smooth val="0"/>
        <c:axId val="196515376"/>
        <c:axId val="196519856"/>
      </c:lineChart>
      <c:dateAx>
        <c:axId val="196515376"/>
        <c:scaling>
          <c:orientation val="minMax"/>
        </c:scaling>
        <c:delete val="1"/>
        <c:axPos val="b"/>
        <c:numFmt formatCode="ge" sourceLinked="1"/>
        <c:majorTickMark val="none"/>
        <c:minorTickMark val="none"/>
        <c:tickLblPos val="none"/>
        <c:crossAx val="196519856"/>
        <c:crosses val="autoZero"/>
        <c:auto val="1"/>
        <c:lblOffset val="100"/>
        <c:baseTimeUnit val="years"/>
      </c:dateAx>
      <c:valAx>
        <c:axId val="196519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515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23.44</c:v>
                </c:pt>
                <c:pt idx="1">
                  <c:v>26.39</c:v>
                </c:pt>
                <c:pt idx="2">
                  <c:v>28.58</c:v>
                </c:pt>
                <c:pt idx="3">
                  <c:v>33.01</c:v>
                </c:pt>
                <c:pt idx="4">
                  <c:v>33.049999999999997</c:v>
                </c:pt>
              </c:numCache>
            </c:numRef>
          </c:val>
          <c:extLst xmlns:c16r2="http://schemas.microsoft.com/office/drawing/2015/06/chart">
            <c:ext xmlns:c16="http://schemas.microsoft.com/office/drawing/2014/chart" uri="{C3380CC4-5D6E-409C-BE32-E72D297353CC}">
              <c16:uniqueId val="{00000000-EEAB-48E0-9AC1-08DF8EF11E67}"/>
            </c:ext>
          </c:extLst>
        </c:ser>
        <c:dLbls>
          <c:showLegendKey val="0"/>
          <c:showVal val="0"/>
          <c:showCatName val="0"/>
          <c:showSerName val="0"/>
          <c:showPercent val="0"/>
          <c:showBubbleSize val="0"/>
        </c:dLbls>
        <c:gapWidth val="150"/>
        <c:axId val="196466616"/>
        <c:axId val="194201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10.71</c:v>
                </c:pt>
                <c:pt idx="2">
                  <c:v>10.93</c:v>
                </c:pt>
                <c:pt idx="3">
                  <c:v>13.39</c:v>
                </c:pt>
                <c:pt idx="4">
                  <c:v>14.48</c:v>
                </c:pt>
              </c:numCache>
            </c:numRef>
          </c:val>
          <c:smooth val="0"/>
          <c:extLst xmlns:c16r2="http://schemas.microsoft.com/office/drawing/2015/06/chart">
            <c:ext xmlns:c16="http://schemas.microsoft.com/office/drawing/2014/chart" uri="{C3380CC4-5D6E-409C-BE32-E72D297353CC}">
              <c16:uniqueId val="{00000001-EEAB-48E0-9AC1-08DF8EF11E67}"/>
            </c:ext>
          </c:extLst>
        </c:ser>
        <c:dLbls>
          <c:showLegendKey val="0"/>
          <c:showVal val="0"/>
          <c:showCatName val="0"/>
          <c:showSerName val="0"/>
          <c:showPercent val="0"/>
          <c:showBubbleSize val="0"/>
        </c:dLbls>
        <c:marker val="1"/>
        <c:smooth val="0"/>
        <c:axId val="196466616"/>
        <c:axId val="194201176"/>
      </c:lineChart>
      <c:dateAx>
        <c:axId val="196466616"/>
        <c:scaling>
          <c:orientation val="minMax"/>
        </c:scaling>
        <c:delete val="1"/>
        <c:axPos val="b"/>
        <c:numFmt formatCode="ge" sourceLinked="1"/>
        <c:majorTickMark val="none"/>
        <c:minorTickMark val="none"/>
        <c:tickLblPos val="none"/>
        <c:crossAx val="194201176"/>
        <c:crosses val="autoZero"/>
        <c:auto val="1"/>
        <c:lblOffset val="100"/>
        <c:baseTimeUnit val="years"/>
      </c:dateAx>
      <c:valAx>
        <c:axId val="194201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466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9F0-4B98-AA8B-A4BD641CF7CD}"/>
            </c:ext>
          </c:extLst>
        </c:ser>
        <c:dLbls>
          <c:showLegendKey val="0"/>
          <c:showVal val="0"/>
          <c:showCatName val="0"/>
          <c:showSerName val="0"/>
          <c:showPercent val="0"/>
          <c:showBubbleSize val="0"/>
        </c:dLbls>
        <c:gapWidth val="150"/>
        <c:axId val="194203920"/>
        <c:axId val="194204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4.3899999999999997</c:v>
                </c:pt>
                <c:pt idx="1">
                  <c:v>0.41</c:v>
                </c:pt>
                <c:pt idx="2">
                  <c:v>0.54</c:v>
                </c:pt>
                <c:pt idx="3">
                  <c:v>0.68</c:v>
                </c:pt>
                <c:pt idx="4">
                  <c:v>1</c:v>
                </c:pt>
              </c:numCache>
            </c:numRef>
          </c:val>
          <c:smooth val="0"/>
          <c:extLst xmlns:c16r2="http://schemas.microsoft.com/office/drawing/2015/06/chart">
            <c:ext xmlns:c16="http://schemas.microsoft.com/office/drawing/2014/chart" uri="{C3380CC4-5D6E-409C-BE32-E72D297353CC}">
              <c16:uniqueId val="{00000001-59F0-4B98-AA8B-A4BD641CF7CD}"/>
            </c:ext>
          </c:extLst>
        </c:ser>
        <c:dLbls>
          <c:showLegendKey val="0"/>
          <c:showVal val="0"/>
          <c:showCatName val="0"/>
          <c:showSerName val="0"/>
          <c:showPercent val="0"/>
          <c:showBubbleSize val="0"/>
        </c:dLbls>
        <c:marker val="1"/>
        <c:smooth val="0"/>
        <c:axId val="194203920"/>
        <c:axId val="194204312"/>
      </c:lineChart>
      <c:dateAx>
        <c:axId val="194203920"/>
        <c:scaling>
          <c:orientation val="minMax"/>
        </c:scaling>
        <c:delete val="1"/>
        <c:axPos val="b"/>
        <c:numFmt formatCode="ge" sourceLinked="1"/>
        <c:majorTickMark val="none"/>
        <c:minorTickMark val="none"/>
        <c:tickLblPos val="none"/>
        <c:crossAx val="194204312"/>
        <c:crosses val="autoZero"/>
        <c:auto val="1"/>
        <c:lblOffset val="100"/>
        <c:baseTimeUnit val="years"/>
      </c:dateAx>
      <c:valAx>
        <c:axId val="1942043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4203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704.45</c:v>
                </c:pt>
                <c:pt idx="1">
                  <c:v>245.25</c:v>
                </c:pt>
                <c:pt idx="2">
                  <c:v>254.3</c:v>
                </c:pt>
                <c:pt idx="3">
                  <c:v>271.44</c:v>
                </c:pt>
                <c:pt idx="4">
                  <c:v>280.43</c:v>
                </c:pt>
              </c:numCache>
            </c:numRef>
          </c:val>
          <c:extLst xmlns:c16r2="http://schemas.microsoft.com/office/drawing/2015/06/chart">
            <c:ext xmlns:c16="http://schemas.microsoft.com/office/drawing/2014/chart" uri="{C3380CC4-5D6E-409C-BE32-E72D297353CC}">
              <c16:uniqueId val="{00000000-A53D-4BC1-A0ED-63F44EC1F2F8}"/>
            </c:ext>
          </c:extLst>
        </c:ser>
        <c:dLbls>
          <c:showLegendKey val="0"/>
          <c:showVal val="0"/>
          <c:showCatName val="0"/>
          <c:showSerName val="0"/>
          <c:showPercent val="0"/>
          <c:showBubbleSize val="0"/>
        </c:dLbls>
        <c:gapWidth val="150"/>
        <c:axId val="194205880"/>
        <c:axId val="194206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739.59</c:v>
                </c:pt>
                <c:pt idx="1">
                  <c:v>335.95</c:v>
                </c:pt>
                <c:pt idx="2">
                  <c:v>346.59</c:v>
                </c:pt>
                <c:pt idx="3">
                  <c:v>357.82</c:v>
                </c:pt>
                <c:pt idx="4">
                  <c:v>355.5</c:v>
                </c:pt>
              </c:numCache>
            </c:numRef>
          </c:val>
          <c:smooth val="0"/>
          <c:extLst xmlns:c16r2="http://schemas.microsoft.com/office/drawing/2015/06/chart">
            <c:ext xmlns:c16="http://schemas.microsoft.com/office/drawing/2014/chart" uri="{C3380CC4-5D6E-409C-BE32-E72D297353CC}">
              <c16:uniqueId val="{00000001-A53D-4BC1-A0ED-63F44EC1F2F8}"/>
            </c:ext>
          </c:extLst>
        </c:ser>
        <c:dLbls>
          <c:showLegendKey val="0"/>
          <c:showVal val="0"/>
          <c:showCatName val="0"/>
          <c:showSerName val="0"/>
          <c:showPercent val="0"/>
          <c:showBubbleSize val="0"/>
        </c:dLbls>
        <c:marker val="1"/>
        <c:smooth val="0"/>
        <c:axId val="194205880"/>
        <c:axId val="194206272"/>
      </c:lineChart>
      <c:dateAx>
        <c:axId val="194205880"/>
        <c:scaling>
          <c:orientation val="minMax"/>
        </c:scaling>
        <c:delete val="1"/>
        <c:axPos val="b"/>
        <c:numFmt formatCode="ge" sourceLinked="1"/>
        <c:majorTickMark val="none"/>
        <c:minorTickMark val="none"/>
        <c:tickLblPos val="none"/>
        <c:crossAx val="194206272"/>
        <c:crosses val="autoZero"/>
        <c:auto val="1"/>
        <c:lblOffset val="100"/>
        <c:baseTimeUnit val="years"/>
      </c:dateAx>
      <c:valAx>
        <c:axId val="1942062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4205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369.33</c:v>
                </c:pt>
                <c:pt idx="1">
                  <c:v>356.38</c:v>
                </c:pt>
                <c:pt idx="2">
                  <c:v>346.9</c:v>
                </c:pt>
                <c:pt idx="3">
                  <c:v>342.85</c:v>
                </c:pt>
                <c:pt idx="4">
                  <c:v>339.04</c:v>
                </c:pt>
              </c:numCache>
            </c:numRef>
          </c:val>
          <c:extLst xmlns:c16r2="http://schemas.microsoft.com/office/drawing/2015/06/chart">
            <c:ext xmlns:c16="http://schemas.microsoft.com/office/drawing/2014/chart" uri="{C3380CC4-5D6E-409C-BE32-E72D297353CC}">
              <c16:uniqueId val="{00000000-5114-4FFB-81B3-0DBAB707291A}"/>
            </c:ext>
          </c:extLst>
        </c:ser>
        <c:dLbls>
          <c:showLegendKey val="0"/>
          <c:showVal val="0"/>
          <c:showCatName val="0"/>
          <c:showSerName val="0"/>
          <c:showPercent val="0"/>
          <c:showBubbleSize val="0"/>
        </c:dLbls>
        <c:gapWidth val="150"/>
        <c:axId val="196823008"/>
        <c:axId val="196823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324.08999999999997</c:v>
                </c:pt>
                <c:pt idx="1">
                  <c:v>319.82</c:v>
                </c:pt>
                <c:pt idx="2">
                  <c:v>312.02999999999997</c:v>
                </c:pt>
                <c:pt idx="3">
                  <c:v>307.45999999999998</c:v>
                </c:pt>
                <c:pt idx="4">
                  <c:v>312.58</c:v>
                </c:pt>
              </c:numCache>
            </c:numRef>
          </c:val>
          <c:smooth val="0"/>
          <c:extLst xmlns:c16r2="http://schemas.microsoft.com/office/drawing/2015/06/chart">
            <c:ext xmlns:c16="http://schemas.microsoft.com/office/drawing/2014/chart" uri="{C3380CC4-5D6E-409C-BE32-E72D297353CC}">
              <c16:uniqueId val="{00000001-5114-4FFB-81B3-0DBAB707291A}"/>
            </c:ext>
          </c:extLst>
        </c:ser>
        <c:dLbls>
          <c:showLegendKey val="0"/>
          <c:showVal val="0"/>
          <c:showCatName val="0"/>
          <c:showSerName val="0"/>
          <c:showPercent val="0"/>
          <c:showBubbleSize val="0"/>
        </c:dLbls>
        <c:marker val="1"/>
        <c:smooth val="0"/>
        <c:axId val="196823008"/>
        <c:axId val="196823400"/>
      </c:lineChart>
      <c:dateAx>
        <c:axId val="196823008"/>
        <c:scaling>
          <c:orientation val="minMax"/>
        </c:scaling>
        <c:delete val="1"/>
        <c:axPos val="b"/>
        <c:numFmt formatCode="ge" sourceLinked="1"/>
        <c:majorTickMark val="none"/>
        <c:minorTickMark val="none"/>
        <c:tickLblPos val="none"/>
        <c:crossAx val="196823400"/>
        <c:crosses val="autoZero"/>
        <c:auto val="1"/>
        <c:lblOffset val="100"/>
        <c:baseTimeUnit val="years"/>
      </c:dateAx>
      <c:valAx>
        <c:axId val="1968234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6823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115.34</c:v>
                </c:pt>
                <c:pt idx="1">
                  <c:v>118.08</c:v>
                </c:pt>
                <c:pt idx="2">
                  <c:v>115.06</c:v>
                </c:pt>
                <c:pt idx="3">
                  <c:v>118.46</c:v>
                </c:pt>
                <c:pt idx="4">
                  <c:v>115.61</c:v>
                </c:pt>
              </c:numCache>
            </c:numRef>
          </c:val>
          <c:extLst xmlns:c16r2="http://schemas.microsoft.com/office/drawing/2015/06/chart">
            <c:ext xmlns:c16="http://schemas.microsoft.com/office/drawing/2014/chart" uri="{C3380CC4-5D6E-409C-BE32-E72D297353CC}">
              <c16:uniqueId val="{00000000-26B7-4F4D-8FA7-4C68D86314AD}"/>
            </c:ext>
          </c:extLst>
        </c:ser>
        <c:dLbls>
          <c:showLegendKey val="0"/>
          <c:showVal val="0"/>
          <c:showCatName val="0"/>
          <c:showSerName val="0"/>
          <c:showPercent val="0"/>
          <c:showBubbleSize val="0"/>
        </c:dLbls>
        <c:gapWidth val="150"/>
        <c:axId val="194203528"/>
        <c:axId val="194203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99.46</c:v>
                </c:pt>
                <c:pt idx="1">
                  <c:v>105.21</c:v>
                </c:pt>
                <c:pt idx="2">
                  <c:v>105.71</c:v>
                </c:pt>
                <c:pt idx="3">
                  <c:v>106.01</c:v>
                </c:pt>
                <c:pt idx="4">
                  <c:v>104.57</c:v>
                </c:pt>
              </c:numCache>
            </c:numRef>
          </c:val>
          <c:smooth val="0"/>
          <c:extLst xmlns:c16r2="http://schemas.microsoft.com/office/drawing/2015/06/chart">
            <c:ext xmlns:c16="http://schemas.microsoft.com/office/drawing/2014/chart" uri="{C3380CC4-5D6E-409C-BE32-E72D297353CC}">
              <c16:uniqueId val="{00000001-26B7-4F4D-8FA7-4C68D86314AD}"/>
            </c:ext>
          </c:extLst>
        </c:ser>
        <c:dLbls>
          <c:showLegendKey val="0"/>
          <c:showVal val="0"/>
          <c:showCatName val="0"/>
          <c:showSerName val="0"/>
          <c:showPercent val="0"/>
          <c:showBubbleSize val="0"/>
        </c:dLbls>
        <c:marker val="1"/>
        <c:smooth val="0"/>
        <c:axId val="194203528"/>
        <c:axId val="194203136"/>
      </c:lineChart>
      <c:dateAx>
        <c:axId val="194203528"/>
        <c:scaling>
          <c:orientation val="minMax"/>
        </c:scaling>
        <c:delete val="1"/>
        <c:axPos val="b"/>
        <c:numFmt formatCode="ge" sourceLinked="1"/>
        <c:majorTickMark val="none"/>
        <c:minorTickMark val="none"/>
        <c:tickLblPos val="none"/>
        <c:crossAx val="194203136"/>
        <c:crosses val="autoZero"/>
        <c:auto val="1"/>
        <c:lblOffset val="100"/>
        <c:baseTimeUnit val="years"/>
      </c:dateAx>
      <c:valAx>
        <c:axId val="194203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203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190.37</c:v>
                </c:pt>
                <c:pt idx="1">
                  <c:v>184.94</c:v>
                </c:pt>
                <c:pt idx="2">
                  <c:v>184.35</c:v>
                </c:pt>
                <c:pt idx="3">
                  <c:v>178.57</c:v>
                </c:pt>
                <c:pt idx="4">
                  <c:v>183.31</c:v>
                </c:pt>
              </c:numCache>
            </c:numRef>
          </c:val>
          <c:extLst xmlns:c16r2="http://schemas.microsoft.com/office/drawing/2015/06/chart">
            <c:ext xmlns:c16="http://schemas.microsoft.com/office/drawing/2014/chart" uri="{C3380CC4-5D6E-409C-BE32-E72D297353CC}">
              <c16:uniqueId val="{00000000-D732-4CA7-AA3E-FCDE9B0D8940}"/>
            </c:ext>
          </c:extLst>
        </c:ser>
        <c:dLbls>
          <c:showLegendKey val="0"/>
          <c:showVal val="0"/>
          <c:showCatName val="0"/>
          <c:showSerName val="0"/>
          <c:showPercent val="0"/>
          <c:showBubbleSize val="0"/>
        </c:dLbls>
        <c:gapWidth val="150"/>
        <c:axId val="194205488"/>
        <c:axId val="196824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171.78</c:v>
                </c:pt>
                <c:pt idx="1">
                  <c:v>162.59</c:v>
                </c:pt>
                <c:pt idx="2">
                  <c:v>162.15</c:v>
                </c:pt>
                <c:pt idx="3">
                  <c:v>162.24</c:v>
                </c:pt>
                <c:pt idx="4">
                  <c:v>165.47</c:v>
                </c:pt>
              </c:numCache>
            </c:numRef>
          </c:val>
          <c:smooth val="0"/>
          <c:extLst xmlns:c16r2="http://schemas.microsoft.com/office/drawing/2015/06/chart">
            <c:ext xmlns:c16="http://schemas.microsoft.com/office/drawing/2014/chart" uri="{C3380CC4-5D6E-409C-BE32-E72D297353CC}">
              <c16:uniqueId val="{00000001-D732-4CA7-AA3E-FCDE9B0D8940}"/>
            </c:ext>
          </c:extLst>
        </c:ser>
        <c:dLbls>
          <c:showLegendKey val="0"/>
          <c:showVal val="0"/>
          <c:showCatName val="0"/>
          <c:showSerName val="0"/>
          <c:showPercent val="0"/>
          <c:showBubbleSize val="0"/>
        </c:dLbls>
        <c:marker val="1"/>
        <c:smooth val="0"/>
        <c:axId val="194205488"/>
        <c:axId val="196824576"/>
      </c:lineChart>
      <c:dateAx>
        <c:axId val="194205488"/>
        <c:scaling>
          <c:orientation val="minMax"/>
        </c:scaling>
        <c:delete val="1"/>
        <c:axPos val="b"/>
        <c:numFmt formatCode="ge" sourceLinked="1"/>
        <c:majorTickMark val="none"/>
        <c:minorTickMark val="none"/>
        <c:tickLblPos val="none"/>
        <c:crossAx val="196824576"/>
        <c:crosses val="autoZero"/>
        <c:auto val="1"/>
        <c:lblOffset val="100"/>
        <c:baseTimeUnit val="years"/>
      </c:dateAx>
      <c:valAx>
        <c:axId val="196824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205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 zoomScale="70" zoomScaleNormal="7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宮城県　塩竈市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A4</v>
      </c>
      <c r="X8" s="58"/>
      <c r="Y8" s="58"/>
      <c r="Z8" s="58"/>
      <c r="AA8" s="58"/>
      <c r="AB8" s="58"/>
      <c r="AC8" s="58"/>
      <c r="AD8" s="58" t="str">
        <f>データ!$M$6</f>
        <v>非設置</v>
      </c>
      <c r="AE8" s="58"/>
      <c r="AF8" s="58"/>
      <c r="AG8" s="58"/>
      <c r="AH8" s="58"/>
      <c r="AI8" s="58"/>
      <c r="AJ8" s="58"/>
      <c r="AK8" s="4"/>
      <c r="AL8" s="59">
        <f>データ!$R$6</f>
        <v>54873</v>
      </c>
      <c r="AM8" s="59"/>
      <c r="AN8" s="59"/>
      <c r="AO8" s="59"/>
      <c r="AP8" s="59"/>
      <c r="AQ8" s="59"/>
      <c r="AR8" s="59"/>
      <c r="AS8" s="59"/>
      <c r="AT8" s="50">
        <f>データ!$S$6</f>
        <v>17.37</v>
      </c>
      <c r="AU8" s="51"/>
      <c r="AV8" s="51"/>
      <c r="AW8" s="51"/>
      <c r="AX8" s="51"/>
      <c r="AY8" s="51"/>
      <c r="AZ8" s="51"/>
      <c r="BA8" s="51"/>
      <c r="BB8" s="52">
        <f>データ!$T$6</f>
        <v>3159.07</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59.39</v>
      </c>
      <c r="J10" s="51"/>
      <c r="K10" s="51"/>
      <c r="L10" s="51"/>
      <c r="M10" s="51"/>
      <c r="N10" s="51"/>
      <c r="O10" s="62"/>
      <c r="P10" s="52">
        <f>データ!$P$6</f>
        <v>100</v>
      </c>
      <c r="Q10" s="52"/>
      <c r="R10" s="52"/>
      <c r="S10" s="52"/>
      <c r="T10" s="52"/>
      <c r="U10" s="52"/>
      <c r="V10" s="52"/>
      <c r="W10" s="59">
        <f>データ!$Q$6</f>
        <v>3542</v>
      </c>
      <c r="X10" s="59"/>
      <c r="Y10" s="59"/>
      <c r="Z10" s="59"/>
      <c r="AA10" s="59"/>
      <c r="AB10" s="59"/>
      <c r="AC10" s="59"/>
      <c r="AD10" s="2"/>
      <c r="AE10" s="2"/>
      <c r="AF10" s="2"/>
      <c r="AG10" s="2"/>
      <c r="AH10" s="4"/>
      <c r="AI10" s="4"/>
      <c r="AJ10" s="4"/>
      <c r="AK10" s="4"/>
      <c r="AL10" s="59">
        <f>データ!$U$6</f>
        <v>60822</v>
      </c>
      <c r="AM10" s="59"/>
      <c r="AN10" s="59"/>
      <c r="AO10" s="59"/>
      <c r="AP10" s="59"/>
      <c r="AQ10" s="59"/>
      <c r="AR10" s="59"/>
      <c r="AS10" s="59"/>
      <c r="AT10" s="50">
        <f>データ!$V$6</f>
        <v>18.600000000000001</v>
      </c>
      <c r="AU10" s="51"/>
      <c r="AV10" s="51"/>
      <c r="AW10" s="51"/>
      <c r="AX10" s="51"/>
      <c r="AY10" s="51"/>
      <c r="AZ10" s="51"/>
      <c r="BA10" s="51"/>
      <c r="BB10" s="52">
        <f>データ!$W$6</f>
        <v>3270</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119</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117</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118</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8rVZCxo9dui/bQN3DHjJQKRAn5DupX3hWZFzmBrKVcmCZ1gBkMDQdUGY1FRC6CilxVJd4O5eAnkb6+ho5JAplg==" saltValue="ZLoFsvgLV28CFWwqvXrB3g=="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42030</v>
      </c>
      <c r="D6" s="33">
        <f t="shared" si="3"/>
        <v>46</v>
      </c>
      <c r="E6" s="33">
        <f t="shared" si="3"/>
        <v>1</v>
      </c>
      <c r="F6" s="33">
        <f t="shared" si="3"/>
        <v>0</v>
      </c>
      <c r="G6" s="33">
        <f t="shared" si="3"/>
        <v>1</v>
      </c>
      <c r="H6" s="33" t="str">
        <f t="shared" si="3"/>
        <v>宮城県　塩竈市</v>
      </c>
      <c r="I6" s="33" t="str">
        <f t="shared" si="3"/>
        <v>法適用</v>
      </c>
      <c r="J6" s="33" t="str">
        <f t="shared" si="3"/>
        <v>水道事業</v>
      </c>
      <c r="K6" s="33" t="str">
        <f t="shared" si="3"/>
        <v>末端給水事業</v>
      </c>
      <c r="L6" s="33" t="str">
        <f t="shared" si="3"/>
        <v>A4</v>
      </c>
      <c r="M6" s="33" t="str">
        <f t="shared" si="3"/>
        <v>非設置</v>
      </c>
      <c r="N6" s="34" t="str">
        <f t="shared" si="3"/>
        <v>-</v>
      </c>
      <c r="O6" s="34">
        <f t="shared" si="3"/>
        <v>59.39</v>
      </c>
      <c r="P6" s="34">
        <f t="shared" si="3"/>
        <v>100</v>
      </c>
      <c r="Q6" s="34">
        <f t="shared" si="3"/>
        <v>3542</v>
      </c>
      <c r="R6" s="34">
        <f t="shared" si="3"/>
        <v>54873</v>
      </c>
      <c r="S6" s="34">
        <f t="shared" si="3"/>
        <v>17.37</v>
      </c>
      <c r="T6" s="34">
        <f t="shared" si="3"/>
        <v>3159.07</v>
      </c>
      <c r="U6" s="34">
        <f t="shared" si="3"/>
        <v>60822</v>
      </c>
      <c r="V6" s="34">
        <f t="shared" si="3"/>
        <v>18.600000000000001</v>
      </c>
      <c r="W6" s="34">
        <f t="shared" si="3"/>
        <v>3270</v>
      </c>
      <c r="X6" s="35">
        <f>IF(X7="",NA(),X7)</f>
        <v>123.71</v>
      </c>
      <c r="Y6" s="35">
        <f t="shared" ref="Y6:AG6" si="4">IF(Y7="",NA(),Y7)</f>
        <v>124.87</v>
      </c>
      <c r="Z6" s="35">
        <f t="shared" si="4"/>
        <v>121.81</v>
      </c>
      <c r="AA6" s="35">
        <f t="shared" si="4"/>
        <v>123.74</v>
      </c>
      <c r="AB6" s="35">
        <f t="shared" si="4"/>
        <v>120.37</v>
      </c>
      <c r="AC6" s="35">
        <f t="shared" si="4"/>
        <v>107.8</v>
      </c>
      <c r="AD6" s="35">
        <f t="shared" si="4"/>
        <v>111.96</v>
      </c>
      <c r="AE6" s="35">
        <f t="shared" si="4"/>
        <v>112.69</v>
      </c>
      <c r="AF6" s="35">
        <f t="shared" si="4"/>
        <v>113.16</v>
      </c>
      <c r="AG6" s="35">
        <f t="shared" si="4"/>
        <v>112.15</v>
      </c>
      <c r="AH6" s="34" t="str">
        <f>IF(AH7="","",IF(AH7="-","【-】","【"&amp;SUBSTITUTE(TEXT(AH7,"#,##0.00"),"-","△")&amp;"】"))</f>
        <v>【113.39】</v>
      </c>
      <c r="AI6" s="34">
        <f>IF(AI7="",NA(),AI7)</f>
        <v>0</v>
      </c>
      <c r="AJ6" s="34">
        <f t="shared" ref="AJ6:AR6" si="5">IF(AJ7="",NA(),AJ7)</f>
        <v>0</v>
      </c>
      <c r="AK6" s="34">
        <f t="shared" si="5"/>
        <v>0</v>
      </c>
      <c r="AL6" s="34">
        <f t="shared" si="5"/>
        <v>0</v>
      </c>
      <c r="AM6" s="34">
        <f t="shared" si="5"/>
        <v>0</v>
      </c>
      <c r="AN6" s="35">
        <f t="shared" si="5"/>
        <v>4.3899999999999997</v>
      </c>
      <c r="AO6" s="35">
        <f t="shared" si="5"/>
        <v>0.41</v>
      </c>
      <c r="AP6" s="35">
        <f t="shared" si="5"/>
        <v>0.54</v>
      </c>
      <c r="AQ6" s="35">
        <f t="shared" si="5"/>
        <v>0.68</v>
      </c>
      <c r="AR6" s="35">
        <f t="shared" si="5"/>
        <v>1</v>
      </c>
      <c r="AS6" s="34" t="str">
        <f>IF(AS7="","",IF(AS7="-","【-】","【"&amp;SUBSTITUTE(TEXT(AS7,"#,##0.00"),"-","△")&amp;"】"))</f>
        <v>【0.85】</v>
      </c>
      <c r="AT6" s="35">
        <f>IF(AT7="",NA(),AT7)</f>
        <v>704.45</v>
      </c>
      <c r="AU6" s="35">
        <f t="shared" ref="AU6:BC6" si="6">IF(AU7="",NA(),AU7)</f>
        <v>245.25</v>
      </c>
      <c r="AV6" s="35">
        <f t="shared" si="6"/>
        <v>254.3</v>
      </c>
      <c r="AW6" s="35">
        <f t="shared" si="6"/>
        <v>271.44</v>
      </c>
      <c r="AX6" s="35">
        <f t="shared" si="6"/>
        <v>280.43</v>
      </c>
      <c r="AY6" s="35">
        <f t="shared" si="6"/>
        <v>739.59</v>
      </c>
      <c r="AZ6" s="35">
        <f t="shared" si="6"/>
        <v>335.95</v>
      </c>
      <c r="BA6" s="35">
        <f t="shared" si="6"/>
        <v>346.59</v>
      </c>
      <c r="BB6" s="35">
        <f t="shared" si="6"/>
        <v>357.82</v>
      </c>
      <c r="BC6" s="35">
        <f t="shared" si="6"/>
        <v>355.5</v>
      </c>
      <c r="BD6" s="34" t="str">
        <f>IF(BD7="","",IF(BD7="-","【-】","【"&amp;SUBSTITUTE(TEXT(BD7,"#,##0.00"),"-","△")&amp;"】"))</f>
        <v>【264.34】</v>
      </c>
      <c r="BE6" s="35">
        <f>IF(BE7="",NA(),BE7)</f>
        <v>369.33</v>
      </c>
      <c r="BF6" s="35">
        <f t="shared" ref="BF6:BN6" si="7">IF(BF7="",NA(),BF7)</f>
        <v>356.38</v>
      </c>
      <c r="BG6" s="35">
        <f t="shared" si="7"/>
        <v>346.9</v>
      </c>
      <c r="BH6" s="35">
        <f t="shared" si="7"/>
        <v>342.85</v>
      </c>
      <c r="BI6" s="35">
        <f t="shared" si="7"/>
        <v>339.04</v>
      </c>
      <c r="BJ6" s="35">
        <f t="shared" si="7"/>
        <v>324.08999999999997</v>
      </c>
      <c r="BK6" s="35">
        <f t="shared" si="7"/>
        <v>319.82</v>
      </c>
      <c r="BL6" s="35">
        <f t="shared" si="7"/>
        <v>312.02999999999997</v>
      </c>
      <c r="BM6" s="35">
        <f t="shared" si="7"/>
        <v>307.45999999999998</v>
      </c>
      <c r="BN6" s="35">
        <f t="shared" si="7"/>
        <v>312.58</v>
      </c>
      <c r="BO6" s="34" t="str">
        <f>IF(BO7="","",IF(BO7="-","【-】","【"&amp;SUBSTITUTE(TEXT(BO7,"#,##0.00"),"-","△")&amp;"】"))</f>
        <v>【274.27】</v>
      </c>
      <c r="BP6" s="35">
        <f>IF(BP7="",NA(),BP7)</f>
        <v>115.34</v>
      </c>
      <c r="BQ6" s="35">
        <f t="shared" ref="BQ6:BY6" si="8">IF(BQ7="",NA(),BQ7)</f>
        <v>118.08</v>
      </c>
      <c r="BR6" s="35">
        <f t="shared" si="8"/>
        <v>115.06</v>
      </c>
      <c r="BS6" s="35">
        <f t="shared" si="8"/>
        <v>118.46</v>
      </c>
      <c r="BT6" s="35">
        <f t="shared" si="8"/>
        <v>115.61</v>
      </c>
      <c r="BU6" s="35">
        <f t="shared" si="8"/>
        <v>99.46</v>
      </c>
      <c r="BV6" s="35">
        <f t="shared" si="8"/>
        <v>105.21</v>
      </c>
      <c r="BW6" s="35">
        <f t="shared" si="8"/>
        <v>105.71</v>
      </c>
      <c r="BX6" s="35">
        <f t="shared" si="8"/>
        <v>106.01</v>
      </c>
      <c r="BY6" s="35">
        <f t="shared" si="8"/>
        <v>104.57</v>
      </c>
      <c r="BZ6" s="34" t="str">
        <f>IF(BZ7="","",IF(BZ7="-","【-】","【"&amp;SUBSTITUTE(TEXT(BZ7,"#,##0.00"),"-","△")&amp;"】"))</f>
        <v>【104.36】</v>
      </c>
      <c r="CA6" s="35">
        <f>IF(CA7="",NA(),CA7)</f>
        <v>190.37</v>
      </c>
      <c r="CB6" s="35">
        <f t="shared" ref="CB6:CJ6" si="9">IF(CB7="",NA(),CB7)</f>
        <v>184.94</v>
      </c>
      <c r="CC6" s="35">
        <f t="shared" si="9"/>
        <v>184.35</v>
      </c>
      <c r="CD6" s="35">
        <f t="shared" si="9"/>
        <v>178.57</v>
      </c>
      <c r="CE6" s="35">
        <f t="shared" si="9"/>
        <v>183.31</v>
      </c>
      <c r="CF6" s="35">
        <f t="shared" si="9"/>
        <v>171.78</v>
      </c>
      <c r="CG6" s="35">
        <f t="shared" si="9"/>
        <v>162.59</v>
      </c>
      <c r="CH6" s="35">
        <f t="shared" si="9"/>
        <v>162.15</v>
      </c>
      <c r="CI6" s="35">
        <f t="shared" si="9"/>
        <v>162.24</v>
      </c>
      <c r="CJ6" s="35">
        <f t="shared" si="9"/>
        <v>165.47</v>
      </c>
      <c r="CK6" s="34" t="str">
        <f>IF(CK7="","",IF(CK7="-","【-】","【"&amp;SUBSTITUTE(TEXT(CK7,"#,##0.00"),"-","△")&amp;"】"))</f>
        <v>【165.71】</v>
      </c>
      <c r="CL6" s="35">
        <f>IF(CL7="",NA(),CL7)</f>
        <v>62.44</v>
      </c>
      <c r="CM6" s="35">
        <f t="shared" ref="CM6:CU6" si="10">IF(CM7="",NA(),CM7)</f>
        <v>60.36</v>
      </c>
      <c r="CN6" s="35">
        <f t="shared" si="10"/>
        <v>61.22</v>
      </c>
      <c r="CO6" s="35">
        <f t="shared" si="10"/>
        <v>62.31</v>
      </c>
      <c r="CP6" s="35">
        <f t="shared" si="10"/>
        <v>61.6</v>
      </c>
      <c r="CQ6" s="35">
        <f t="shared" si="10"/>
        <v>59.68</v>
      </c>
      <c r="CR6" s="35">
        <f t="shared" si="10"/>
        <v>59.17</v>
      </c>
      <c r="CS6" s="35">
        <f t="shared" si="10"/>
        <v>59.34</v>
      </c>
      <c r="CT6" s="35">
        <f t="shared" si="10"/>
        <v>59.11</v>
      </c>
      <c r="CU6" s="35">
        <f t="shared" si="10"/>
        <v>59.74</v>
      </c>
      <c r="CV6" s="34" t="str">
        <f>IF(CV7="","",IF(CV7="-","【-】","【"&amp;SUBSTITUTE(TEXT(CV7,"#,##0.00"),"-","△")&amp;"】"))</f>
        <v>【60.41】</v>
      </c>
      <c r="CW6" s="35">
        <f>IF(CW7="",NA(),CW7)</f>
        <v>84.73</v>
      </c>
      <c r="CX6" s="35">
        <f t="shared" ref="CX6:DF6" si="11">IF(CX7="",NA(),CX7)</f>
        <v>87.05</v>
      </c>
      <c r="CY6" s="35">
        <f t="shared" si="11"/>
        <v>85.95</v>
      </c>
      <c r="CZ6" s="35">
        <f t="shared" si="11"/>
        <v>85.33</v>
      </c>
      <c r="DA6" s="35">
        <f t="shared" si="11"/>
        <v>86.12</v>
      </c>
      <c r="DB6" s="35">
        <f t="shared" si="11"/>
        <v>87.63</v>
      </c>
      <c r="DC6" s="35">
        <f t="shared" si="11"/>
        <v>87.6</v>
      </c>
      <c r="DD6" s="35">
        <f t="shared" si="11"/>
        <v>87.74</v>
      </c>
      <c r="DE6" s="35">
        <f t="shared" si="11"/>
        <v>87.91</v>
      </c>
      <c r="DF6" s="35">
        <f t="shared" si="11"/>
        <v>87.28</v>
      </c>
      <c r="DG6" s="34" t="str">
        <f>IF(DG7="","",IF(DG7="-","【-】","【"&amp;SUBSTITUTE(TEXT(DG7,"#,##0.00"),"-","△")&amp;"】"))</f>
        <v>【89.93】</v>
      </c>
      <c r="DH6" s="35">
        <f>IF(DH7="",NA(),DH7)</f>
        <v>46.3</v>
      </c>
      <c r="DI6" s="35">
        <f t="shared" ref="DI6:DQ6" si="12">IF(DI7="",NA(),DI7)</f>
        <v>50.29</v>
      </c>
      <c r="DJ6" s="35">
        <f t="shared" si="12"/>
        <v>50.58</v>
      </c>
      <c r="DK6" s="35">
        <f t="shared" si="12"/>
        <v>50.78</v>
      </c>
      <c r="DL6" s="35">
        <f t="shared" si="12"/>
        <v>49.88</v>
      </c>
      <c r="DM6" s="35">
        <f t="shared" si="12"/>
        <v>39.65</v>
      </c>
      <c r="DN6" s="35">
        <f t="shared" si="12"/>
        <v>45.25</v>
      </c>
      <c r="DO6" s="35">
        <f t="shared" si="12"/>
        <v>46.27</v>
      </c>
      <c r="DP6" s="35">
        <f t="shared" si="12"/>
        <v>46.88</v>
      </c>
      <c r="DQ6" s="35">
        <f t="shared" si="12"/>
        <v>46.94</v>
      </c>
      <c r="DR6" s="34" t="str">
        <f>IF(DR7="","",IF(DR7="-","【-】","【"&amp;SUBSTITUTE(TEXT(DR7,"#,##0.00"),"-","△")&amp;"】"))</f>
        <v>【48.12】</v>
      </c>
      <c r="DS6" s="35">
        <f>IF(DS7="",NA(),DS7)</f>
        <v>23.44</v>
      </c>
      <c r="DT6" s="35">
        <f t="shared" ref="DT6:EB6" si="13">IF(DT7="",NA(),DT7)</f>
        <v>26.39</v>
      </c>
      <c r="DU6" s="35">
        <f t="shared" si="13"/>
        <v>28.58</v>
      </c>
      <c r="DV6" s="35">
        <f t="shared" si="13"/>
        <v>33.01</v>
      </c>
      <c r="DW6" s="35">
        <f t="shared" si="13"/>
        <v>33.049999999999997</v>
      </c>
      <c r="DX6" s="35">
        <f t="shared" si="13"/>
        <v>9.7100000000000009</v>
      </c>
      <c r="DY6" s="35">
        <f t="shared" si="13"/>
        <v>10.71</v>
      </c>
      <c r="DZ6" s="35">
        <f t="shared" si="13"/>
        <v>10.93</v>
      </c>
      <c r="EA6" s="35">
        <f t="shared" si="13"/>
        <v>13.39</v>
      </c>
      <c r="EB6" s="35">
        <f t="shared" si="13"/>
        <v>14.48</v>
      </c>
      <c r="EC6" s="34" t="str">
        <f>IF(EC7="","",IF(EC7="-","【-】","【"&amp;SUBSTITUTE(TEXT(EC7,"#,##0.00"),"-","△")&amp;"】"))</f>
        <v>【15.89】</v>
      </c>
      <c r="ED6" s="35">
        <f>IF(ED7="",NA(),ED7)</f>
        <v>1.21</v>
      </c>
      <c r="EE6" s="35">
        <f t="shared" ref="EE6:EM6" si="14">IF(EE7="",NA(),EE7)</f>
        <v>0.49</v>
      </c>
      <c r="EF6" s="35">
        <f t="shared" si="14"/>
        <v>1.32</v>
      </c>
      <c r="EG6" s="35">
        <f t="shared" si="14"/>
        <v>0.46</v>
      </c>
      <c r="EH6" s="35">
        <f t="shared" si="14"/>
        <v>1.38</v>
      </c>
      <c r="EI6" s="35">
        <f t="shared" si="14"/>
        <v>0.83</v>
      </c>
      <c r="EJ6" s="35">
        <f t="shared" si="14"/>
        <v>0.72</v>
      </c>
      <c r="EK6" s="35">
        <f t="shared" si="14"/>
        <v>0.71</v>
      </c>
      <c r="EL6" s="35">
        <f t="shared" si="14"/>
        <v>0.71</v>
      </c>
      <c r="EM6" s="35">
        <f t="shared" si="14"/>
        <v>0.75</v>
      </c>
      <c r="EN6" s="34" t="str">
        <f>IF(EN7="","",IF(EN7="-","【-】","【"&amp;SUBSTITUTE(TEXT(EN7,"#,##0.00"),"-","△")&amp;"】"))</f>
        <v>【0.69】</v>
      </c>
    </row>
    <row r="7" spans="1:144" s="36" customFormat="1" x14ac:dyDescent="0.15">
      <c r="A7" s="28"/>
      <c r="B7" s="37">
        <v>2017</v>
      </c>
      <c r="C7" s="37">
        <v>42030</v>
      </c>
      <c r="D7" s="37">
        <v>46</v>
      </c>
      <c r="E7" s="37">
        <v>1</v>
      </c>
      <c r="F7" s="37">
        <v>0</v>
      </c>
      <c r="G7" s="37">
        <v>1</v>
      </c>
      <c r="H7" s="37" t="s">
        <v>105</v>
      </c>
      <c r="I7" s="37" t="s">
        <v>106</v>
      </c>
      <c r="J7" s="37" t="s">
        <v>107</v>
      </c>
      <c r="K7" s="37" t="s">
        <v>108</v>
      </c>
      <c r="L7" s="37" t="s">
        <v>109</v>
      </c>
      <c r="M7" s="37" t="s">
        <v>110</v>
      </c>
      <c r="N7" s="38" t="s">
        <v>111</v>
      </c>
      <c r="O7" s="38">
        <v>59.39</v>
      </c>
      <c r="P7" s="38">
        <v>100</v>
      </c>
      <c r="Q7" s="38">
        <v>3542</v>
      </c>
      <c r="R7" s="38">
        <v>54873</v>
      </c>
      <c r="S7" s="38">
        <v>17.37</v>
      </c>
      <c r="T7" s="38">
        <v>3159.07</v>
      </c>
      <c r="U7" s="38">
        <v>60822</v>
      </c>
      <c r="V7" s="38">
        <v>18.600000000000001</v>
      </c>
      <c r="W7" s="38">
        <v>3270</v>
      </c>
      <c r="X7" s="38">
        <v>123.71</v>
      </c>
      <c r="Y7" s="38">
        <v>124.87</v>
      </c>
      <c r="Z7" s="38">
        <v>121.81</v>
      </c>
      <c r="AA7" s="38">
        <v>123.74</v>
      </c>
      <c r="AB7" s="38">
        <v>120.37</v>
      </c>
      <c r="AC7" s="38">
        <v>107.8</v>
      </c>
      <c r="AD7" s="38">
        <v>111.96</v>
      </c>
      <c r="AE7" s="38">
        <v>112.69</v>
      </c>
      <c r="AF7" s="38">
        <v>113.16</v>
      </c>
      <c r="AG7" s="38">
        <v>112.15</v>
      </c>
      <c r="AH7" s="38">
        <v>113.39</v>
      </c>
      <c r="AI7" s="38">
        <v>0</v>
      </c>
      <c r="AJ7" s="38">
        <v>0</v>
      </c>
      <c r="AK7" s="38">
        <v>0</v>
      </c>
      <c r="AL7" s="38">
        <v>0</v>
      </c>
      <c r="AM7" s="38">
        <v>0</v>
      </c>
      <c r="AN7" s="38">
        <v>4.3899999999999997</v>
      </c>
      <c r="AO7" s="38">
        <v>0.41</v>
      </c>
      <c r="AP7" s="38">
        <v>0.54</v>
      </c>
      <c r="AQ7" s="38">
        <v>0.68</v>
      </c>
      <c r="AR7" s="38">
        <v>1</v>
      </c>
      <c r="AS7" s="38">
        <v>0.85</v>
      </c>
      <c r="AT7" s="38">
        <v>704.45</v>
      </c>
      <c r="AU7" s="38">
        <v>245.25</v>
      </c>
      <c r="AV7" s="38">
        <v>254.3</v>
      </c>
      <c r="AW7" s="38">
        <v>271.44</v>
      </c>
      <c r="AX7" s="38">
        <v>280.43</v>
      </c>
      <c r="AY7" s="38">
        <v>739.59</v>
      </c>
      <c r="AZ7" s="38">
        <v>335.95</v>
      </c>
      <c r="BA7" s="38">
        <v>346.59</v>
      </c>
      <c r="BB7" s="38">
        <v>357.82</v>
      </c>
      <c r="BC7" s="38">
        <v>355.5</v>
      </c>
      <c r="BD7" s="38">
        <v>264.33999999999997</v>
      </c>
      <c r="BE7" s="38">
        <v>369.33</v>
      </c>
      <c r="BF7" s="38">
        <v>356.38</v>
      </c>
      <c r="BG7" s="38">
        <v>346.9</v>
      </c>
      <c r="BH7" s="38">
        <v>342.85</v>
      </c>
      <c r="BI7" s="38">
        <v>339.04</v>
      </c>
      <c r="BJ7" s="38">
        <v>324.08999999999997</v>
      </c>
      <c r="BK7" s="38">
        <v>319.82</v>
      </c>
      <c r="BL7" s="38">
        <v>312.02999999999997</v>
      </c>
      <c r="BM7" s="38">
        <v>307.45999999999998</v>
      </c>
      <c r="BN7" s="38">
        <v>312.58</v>
      </c>
      <c r="BO7" s="38">
        <v>274.27</v>
      </c>
      <c r="BP7" s="38">
        <v>115.34</v>
      </c>
      <c r="BQ7" s="38">
        <v>118.08</v>
      </c>
      <c r="BR7" s="38">
        <v>115.06</v>
      </c>
      <c r="BS7" s="38">
        <v>118.46</v>
      </c>
      <c r="BT7" s="38">
        <v>115.61</v>
      </c>
      <c r="BU7" s="38">
        <v>99.46</v>
      </c>
      <c r="BV7" s="38">
        <v>105.21</v>
      </c>
      <c r="BW7" s="38">
        <v>105.71</v>
      </c>
      <c r="BX7" s="38">
        <v>106.01</v>
      </c>
      <c r="BY7" s="38">
        <v>104.57</v>
      </c>
      <c r="BZ7" s="38">
        <v>104.36</v>
      </c>
      <c r="CA7" s="38">
        <v>190.37</v>
      </c>
      <c r="CB7" s="38">
        <v>184.94</v>
      </c>
      <c r="CC7" s="38">
        <v>184.35</v>
      </c>
      <c r="CD7" s="38">
        <v>178.57</v>
      </c>
      <c r="CE7" s="38">
        <v>183.31</v>
      </c>
      <c r="CF7" s="38">
        <v>171.78</v>
      </c>
      <c r="CG7" s="38">
        <v>162.59</v>
      </c>
      <c r="CH7" s="38">
        <v>162.15</v>
      </c>
      <c r="CI7" s="38">
        <v>162.24</v>
      </c>
      <c r="CJ7" s="38">
        <v>165.47</v>
      </c>
      <c r="CK7" s="38">
        <v>165.71</v>
      </c>
      <c r="CL7" s="38">
        <v>62.44</v>
      </c>
      <c r="CM7" s="38">
        <v>60.36</v>
      </c>
      <c r="CN7" s="38">
        <v>61.22</v>
      </c>
      <c r="CO7" s="38">
        <v>62.31</v>
      </c>
      <c r="CP7" s="38">
        <v>61.6</v>
      </c>
      <c r="CQ7" s="38">
        <v>59.68</v>
      </c>
      <c r="CR7" s="38">
        <v>59.17</v>
      </c>
      <c r="CS7" s="38">
        <v>59.34</v>
      </c>
      <c r="CT7" s="38">
        <v>59.11</v>
      </c>
      <c r="CU7" s="38">
        <v>59.74</v>
      </c>
      <c r="CV7" s="38">
        <v>60.41</v>
      </c>
      <c r="CW7" s="38">
        <v>84.73</v>
      </c>
      <c r="CX7" s="38">
        <v>87.05</v>
      </c>
      <c r="CY7" s="38">
        <v>85.95</v>
      </c>
      <c r="CZ7" s="38">
        <v>85.33</v>
      </c>
      <c r="DA7" s="38">
        <v>86.12</v>
      </c>
      <c r="DB7" s="38">
        <v>87.63</v>
      </c>
      <c r="DC7" s="38">
        <v>87.6</v>
      </c>
      <c r="DD7" s="38">
        <v>87.74</v>
      </c>
      <c r="DE7" s="38">
        <v>87.91</v>
      </c>
      <c r="DF7" s="38">
        <v>87.28</v>
      </c>
      <c r="DG7" s="38">
        <v>89.93</v>
      </c>
      <c r="DH7" s="38">
        <v>46.3</v>
      </c>
      <c r="DI7" s="38">
        <v>50.29</v>
      </c>
      <c r="DJ7" s="38">
        <v>50.58</v>
      </c>
      <c r="DK7" s="38">
        <v>50.78</v>
      </c>
      <c r="DL7" s="38">
        <v>49.88</v>
      </c>
      <c r="DM7" s="38">
        <v>39.65</v>
      </c>
      <c r="DN7" s="38">
        <v>45.25</v>
      </c>
      <c r="DO7" s="38">
        <v>46.27</v>
      </c>
      <c r="DP7" s="38">
        <v>46.88</v>
      </c>
      <c r="DQ7" s="38">
        <v>46.94</v>
      </c>
      <c r="DR7" s="38">
        <v>48.12</v>
      </c>
      <c r="DS7" s="38">
        <v>23.44</v>
      </c>
      <c r="DT7" s="38">
        <v>26.39</v>
      </c>
      <c r="DU7" s="38">
        <v>28.58</v>
      </c>
      <c r="DV7" s="38">
        <v>33.01</v>
      </c>
      <c r="DW7" s="38">
        <v>33.049999999999997</v>
      </c>
      <c r="DX7" s="38">
        <v>9.7100000000000009</v>
      </c>
      <c r="DY7" s="38">
        <v>10.71</v>
      </c>
      <c r="DZ7" s="38">
        <v>10.93</v>
      </c>
      <c r="EA7" s="38">
        <v>13.39</v>
      </c>
      <c r="EB7" s="38">
        <v>14.48</v>
      </c>
      <c r="EC7" s="38">
        <v>15.89</v>
      </c>
      <c r="ED7" s="38">
        <v>1.21</v>
      </c>
      <c r="EE7" s="38">
        <v>0.49</v>
      </c>
      <c r="EF7" s="38">
        <v>1.32</v>
      </c>
      <c r="EG7" s="38">
        <v>0.46</v>
      </c>
      <c r="EH7" s="38">
        <v>1.38</v>
      </c>
      <c r="EI7" s="38">
        <v>0.83</v>
      </c>
      <c r="EJ7" s="38">
        <v>0.72</v>
      </c>
      <c r="EK7" s="38">
        <v>0.71</v>
      </c>
      <c r="EL7" s="38">
        <v>0.71</v>
      </c>
      <c r="EM7" s="38">
        <v>0.75</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2019-02-13T05:43:33Z</cp:lastPrinted>
  <dcterms:created xsi:type="dcterms:W3CDTF">2018-12-03T08:26:11Z</dcterms:created>
  <dcterms:modified xsi:type="dcterms:W3CDTF">2019-02-26T07:48:32Z</dcterms:modified>
  <cp:category/>
</cp:coreProperties>
</file>