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48.市民所得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8" i="1" l="1"/>
  <c r="L27" i="1"/>
  <c r="L26" i="1"/>
  <c r="L25" i="1"/>
  <c r="L24" i="1"/>
  <c r="L23" i="1"/>
  <c r="I22" i="1"/>
  <c r="H22" i="1"/>
  <c r="L21" i="1"/>
  <c r="L20" i="1"/>
  <c r="L19" i="1"/>
  <c r="L18" i="1"/>
  <c r="L17" i="1"/>
  <c r="L16" i="1"/>
  <c r="L15" i="1"/>
  <c r="L13" i="1"/>
  <c r="L12" i="1"/>
  <c r="I10" i="1"/>
  <c r="L10" i="1" s="1"/>
  <c r="H10" i="1"/>
  <c r="L9" i="1"/>
  <c r="L8" i="1"/>
  <c r="L7" i="1"/>
  <c r="I6" i="1"/>
  <c r="H6" i="1"/>
  <c r="L22" i="1" l="1"/>
  <c r="L6" i="1"/>
  <c r="H14" i="1"/>
  <c r="H29" i="1" s="1"/>
  <c r="I14" i="1"/>
  <c r="J25" i="1" l="1"/>
  <c r="J19" i="1"/>
  <c r="J15" i="1"/>
  <c r="J13" i="1"/>
  <c r="J26" i="1"/>
  <c r="J20" i="1"/>
  <c r="J16" i="1"/>
  <c r="J7" i="1"/>
  <c r="J29" i="1"/>
  <c r="J27" i="1"/>
  <c r="J23" i="1"/>
  <c r="J21" i="1"/>
  <c r="J17" i="1"/>
  <c r="J10" i="1"/>
  <c r="J8" i="1"/>
  <c r="J28" i="1"/>
  <c r="J24" i="1"/>
  <c r="J18" i="1"/>
  <c r="J12" i="1"/>
  <c r="J9" i="1"/>
  <c r="J22" i="1"/>
  <c r="J6" i="1"/>
  <c r="L14" i="1"/>
  <c r="K14" i="1"/>
  <c r="J14" i="1"/>
  <c r="I29" i="1"/>
  <c r="L29" i="1" l="1"/>
  <c r="K26" i="1"/>
  <c r="K20" i="1"/>
  <c r="K16" i="1"/>
  <c r="K7" i="1"/>
  <c r="K29" i="1"/>
  <c r="K27" i="1"/>
  <c r="K23" i="1"/>
  <c r="K21" i="1"/>
  <c r="K17" i="1"/>
  <c r="K8" i="1"/>
  <c r="K28" i="1"/>
  <c r="K24" i="1"/>
  <c r="K18" i="1"/>
  <c r="K12" i="1"/>
  <c r="K9" i="1"/>
  <c r="K25" i="1"/>
  <c r="K19" i="1"/>
  <c r="K15" i="1"/>
  <c r="K13" i="1"/>
  <c r="K6" i="1"/>
  <c r="K22" i="1"/>
  <c r="K10" i="1"/>
</calcChain>
</file>

<file path=xl/sharedStrings.xml><?xml version="1.0" encoding="utf-8"?>
<sst xmlns="http://schemas.openxmlformats.org/spreadsheetml/2006/main" count="48" uniqueCount="39">
  <si>
    <t>市民所得　　67</t>
    <rPh sb="0" eb="2">
      <t>シミン</t>
    </rPh>
    <rPh sb="2" eb="4">
      <t>ショトク</t>
    </rPh>
    <phoneticPr fontId="3"/>
  </si>
  <si>
    <t>４８. 産業別市内総生産の推移</t>
    <rPh sb="4" eb="7">
      <t>サンギョウベツ</t>
    </rPh>
    <rPh sb="7" eb="9">
      <t>シナイ</t>
    </rPh>
    <rPh sb="9" eb="12">
      <t>ソウセイサン</t>
    </rPh>
    <rPh sb="13" eb="15">
      <t>スイイ</t>
    </rPh>
    <phoneticPr fontId="3"/>
  </si>
  <si>
    <t>単位：百万円、％</t>
    <rPh sb="0" eb="2">
      <t>タンイ</t>
    </rPh>
    <rPh sb="3" eb="5">
      <t>ヒャクマン</t>
    </rPh>
    <rPh sb="5" eb="6">
      <t>エン</t>
    </rPh>
    <phoneticPr fontId="3"/>
  </si>
  <si>
    <t>区分</t>
    <rPh sb="0" eb="1">
      <t>ク</t>
    </rPh>
    <rPh sb="1" eb="2">
      <t>ブン</t>
    </rPh>
    <phoneticPr fontId="3"/>
  </si>
  <si>
    <t>実額</t>
    <rPh sb="0" eb="1">
      <t>ミ</t>
    </rPh>
    <rPh sb="1" eb="2">
      <t>ガク</t>
    </rPh>
    <phoneticPr fontId="9"/>
  </si>
  <si>
    <t>構成比</t>
    <rPh sb="0" eb="3">
      <t>コウセイヒ</t>
    </rPh>
    <phoneticPr fontId="9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</si>
  <si>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9"/>
  </si>
  <si>
    <t>平成24年度</t>
    <rPh sb="0" eb="2">
      <t>ヘイセイ</t>
    </rPh>
    <rPh sb="4" eb="6">
      <t>ネンド</t>
    </rPh>
    <phoneticPr fontId="9"/>
  </si>
  <si>
    <t>平成25年度</t>
    <rPh sb="0" eb="2">
      <t>ヘイセイ</t>
    </rPh>
    <rPh sb="4" eb="6">
      <t>ネンド</t>
    </rPh>
    <phoneticPr fontId="9"/>
  </si>
  <si>
    <t>第１次産業</t>
    <rPh sb="0" eb="1">
      <t>ダイ</t>
    </rPh>
    <rPh sb="2" eb="3">
      <t>ジ</t>
    </rPh>
    <rPh sb="3" eb="5">
      <t>サンギョウ</t>
    </rPh>
    <phoneticPr fontId="3"/>
  </si>
  <si>
    <t>農業</t>
    <rPh sb="0" eb="2">
      <t>ノウギョウ</t>
    </rPh>
    <phoneticPr fontId="3"/>
  </si>
  <si>
    <t>林業</t>
    <rPh sb="0" eb="2">
      <t>リンギョウ</t>
    </rPh>
    <phoneticPr fontId="3"/>
  </si>
  <si>
    <t>水産業</t>
    <rPh sb="0" eb="3">
      <t>スイサンギョウ</t>
    </rPh>
    <phoneticPr fontId="3"/>
  </si>
  <si>
    <t>第２次産業</t>
    <rPh sb="0" eb="1">
      <t>ダイ</t>
    </rPh>
    <rPh sb="2" eb="3">
      <t>ジ</t>
    </rPh>
    <rPh sb="3" eb="5">
      <t>サンギョウ</t>
    </rPh>
    <phoneticPr fontId="3"/>
  </si>
  <si>
    <t>鉱業</t>
    <rPh sb="0" eb="2">
      <t>コウギョウ</t>
    </rPh>
    <phoneticPr fontId="3"/>
  </si>
  <si>
    <t>-</t>
    <phoneticPr fontId="3"/>
  </si>
  <si>
    <t>-</t>
  </si>
  <si>
    <t>　　　　　　　-</t>
    <phoneticPr fontId="9"/>
  </si>
  <si>
    <t>製造業</t>
    <rPh sb="0" eb="3">
      <t>セイゾウギョウ</t>
    </rPh>
    <phoneticPr fontId="3"/>
  </si>
  <si>
    <t>建設業</t>
    <rPh sb="0" eb="3">
      <t>ケンセツギョウ</t>
    </rPh>
    <phoneticPr fontId="3"/>
  </si>
  <si>
    <t>第３次産業</t>
    <rPh sb="0" eb="1">
      <t>ダイ</t>
    </rPh>
    <rPh sb="2" eb="3">
      <t>ジ</t>
    </rPh>
    <rPh sb="3" eb="5">
      <t>サンギョウ</t>
    </rPh>
    <phoneticPr fontId="3"/>
  </si>
  <si>
    <t>電気・ガス・水道業</t>
    <rPh sb="0" eb="2">
      <t>デンキ</t>
    </rPh>
    <rPh sb="6" eb="8">
      <t>スイドウ</t>
    </rPh>
    <rPh sb="8" eb="9">
      <t>ギョウ</t>
    </rPh>
    <phoneticPr fontId="3"/>
  </si>
  <si>
    <t>卸売・小売業</t>
    <rPh sb="0" eb="1">
      <t>オロシ</t>
    </rPh>
    <rPh sb="1" eb="2">
      <t>ウ</t>
    </rPh>
    <rPh sb="3" eb="4">
      <t>コ</t>
    </rPh>
    <rPh sb="4" eb="5">
      <t>ウ</t>
    </rPh>
    <rPh sb="5" eb="6">
      <t>ギョウ</t>
    </rPh>
    <phoneticPr fontId="3"/>
  </si>
  <si>
    <t>金融・保険業</t>
    <rPh sb="0" eb="2">
      <t>キンユウ</t>
    </rPh>
    <rPh sb="3" eb="4">
      <t>ホケン</t>
    </rPh>
    <rPh sb="4" eb="5">
      <t>ケン</t>
    </rPh>
    <rPh sb="5" eb="6">
      <t>ギョウ</t>
    </rPh>
    <phoneticPr fontId="3"/>
  </si>
  <si>
    <t>不動産業</t>
    <rPh sb="0" eb="3">
      <t>フドウサン</t>
    </rPh>
    <rPh sb="3" eb="4">
      <t>ギョウ</t>
    </rPh>
    <phoneticPr fontId="3"/>
  </si>
  <si>
    <t>運輸業</t>
    <rPh sb="0" eb="2">
      <t>ウンユ</t>
    </rPh>
    <phoneticPr fontId="3"/>
  </si>
  <si>
    <t>情報通信業</t>
    <rPh sb="0" eb="2">
      <t>ジョウホウ</t>
    </rPh>
    <rPh sb="2" eb="4">
      <t>ツウシン</t>
    </rPh>
    <rPh sb="4" eb="5">
      <t>ギョウ</t>
    </rPh>
    <phoneticPr fontId="3"/>
  </si>
  <si>
    <t>サービス業</t>
    <rPh sb="4" eb="5">
      <t>ギョウ</t>
    </rPh>
    <phoneticPr fontId="3"/>
  </si>
  <si>
    <t>政府サービス生産者</t>
    <rPh sb="0" eb="2">
      <t>セイフ</t>
    </rPh>
    <rPh sb="6" eb="9">
      <t>セイサンシャ</t>
    </rPh>
    <phoneticPr fontId="9"/>
  </si>
  <si>
    <t>公務</t>
    <rPh sb="0" eb="2">
      <t>コウム</t>
    </rPh>
    <phoneticPr fontId="3"/>
  </si>
  <si>
    <t>対家計民間非営利
サービス生産者</t>
    <rPh sb="0" eb="1">
      <t>タイ</t>
    </rPh>
    <rPh sb="1" eb="3">
      <t>カケイ</t>
    </rPh>
    <rPh sb="3" eb="5">
      <t>ミンカン</t>
    </rPh>
    <rPh sb="5" eb="6">
      <t>ヒ</t>
    </rPh>
    <rPh sb="6" eb="8">
      <t>エイリ</t>
    </rPh>
    <rPh sb="13" eb="16">
      <t>セイサンシャ</t>
    </rPh>
    <phoneticPr fontId="9"/>
  </si>
  <si>
    <t>輸入品に課される税・関税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phoneticPr fontId="9"/>
  </si>
  <si>
    <t>（控除）総資本形成
に係る消費税</t>
    <rPh sb="1" eb="3">
      <t>コウジョ</t>
    </rPh>
    <rPh sb="4" eb="5">
      <t>ソウ</t>
    </rPh>
    <rPh sb="5" eb="7">
      <t>シホン</t>
    </rPh>
    <rPh sb="7" eb="9">
      <t>ケイセイ</t>
    </rPh>
    <rPh sb="11" eb="12">
      <t>カカ</t>
    </rPh>
    <rPh sb="13" eb="16">
      <t>ショウヒゼイ</t>
    </rPh>
    <phoneticPr fontId="3"/>
  </si>
  <si>
    <t>市町村内総生産</t>
    <rPh sb="0" eb="2">
      <t>シチョウ</t>
    </rPh>
    <rPh sb="2" eb="4">
      <t>ソンナイ</t>
    </rPh>
    <rPh sb="4" eb="7">
      <t>ソウセイサン</t>
    </rPh>
    <phoneticPr fontId="3"/>
  </si>
  <si>
    <t>市町村民経済計算</t>
    <rPh sb="0" eb="3">
      <t>シチョウソン</t>
    </rPh>
    <rPh sb="3" eb="4">
      <t>タミ</t>
    </rPh>
    <rPh sb="4" eb="6">
      <t>ケイザイ</t>
    </rPh>
    <rPh sb="6" eb="8">
      <t>ケイサン</t>
    </rPh>
    <phoneticPr fontId="3"/>
  </si>
  <si>
    <t>※</t>
    <phoneticPr fontId="9"/>
  </si>
  <si>
    <t>政府サービス生産者とは、国家の治安や秩序維持、経済厚生、社会福祉増進等の機能を果たす行政機関や、社会保障給付を目的とする特定の非営利団体等のことです。</t>
    <rPh sb="0" eb="2">
      <t>セイフ</t>
    </rPh>
    <rPh sb="6" eb="9">
      <t>セイサンシャ</t>
    </rPh>
    <rPh sb="12" eb="14">
      <t>コッカ</t>
    </rPh>
    <rPh sb="15" eb="17">
      <t>チアン</t>
    </rPh>
    <rPh sb="18" eb="20">
      <t>チツジョ</t>
    </rPh>
    <rPh sb="20" eb="22">
      <t>イジ</t>
    </rPh>
    <rPh sb="23" eb="25">
      <t>ケイザイ</t>
    </rPh>
    <rPh sb="25" eb="27">
      <t>コウセイ</t>
    </rPh>
    <rPh sb="28" eb="30">
      <t>シャカイ</t>
    </rPh>
    <rPh sb="30" eb="32">
      <t>フクシ</t>
    </rPh>
    <rPh sb="32" eb="34">
      <t>ゾウシン</t>
    </rPh>
    <rPh sb="34" eb="35">
      <t>トウ</t>
    </rPh>
    <rPh sb="36" eb="38">
      <t>キノウ</t>
    </rPh>
    <phoneticPr fontId="9"/>
  </si>
  <si>
    <t>対家計民間非営利サービス生産者とは、労働組合、政党、私立学校、宗教団体等のことです。</t>
    <rPh sb="0" eb="1">
      <t>タイ</t>
    </rPh>
    <rPh sb="1" eb="3">
      <t>カケイ</t>
    </rPh>
    <rPh sb="3" eb="5">
      <t>ミンカン</t>
    </rPh>
    <rPh sb="5" eb="8">
      <t>ヒエイリ</t>
    </rPh>
    <rPh sb="12" eb="15">
      <t>セイサンシャ</t>
    </rPh>
    <rPh sb="18" eb="20">
      <t>ロウドウ</t>
    </rPh>
    <rPh sb="20" eb="22">
      <t>クミアイ</t>
    </rPh>
    <rPh sb="23" eb="25">
      <t>セイトウ</t>
    </rPh>
    <rPh sb="26" eb="28">
      <t>シリツ</t>
    </rPh>
    <rPh sb="28" eb="30">
      <t>ガッコウ</t>
    </rPh>
    <rPh sb="31" eb="33">
      <t>シュウキョウ</t>
    </rPh>
    <rPh sb="33" eb="35">
      <t>ダンタイ</t>
    </rPh>
    <rPh sb="35" eb="36">
      <t>トウ</t>
    </rPh>
    <phoneticPr fontId="9"/>
  </si>
  <si>
    <t>統計方法の変更及び基礎数値の改訂に伴い、平成24年度数値の遡及改訂が行われたため、既公表値とは一致しておりません。</t>
    <rPh sb="0" eb="2">
      <t>トウケイ</t>
    </rPh>
    <rPh sb="2" eb="4">
      <t>ホウホウ</t>
    </rPh>
    <rPh sb="5" eb="7">
      <t>ヘンコウ</t>
    </rPh>
    <rPh sb="7" eb="8">
      <t>オヨ</t>
    </rPh>
    <rPh sb="9" eb="11">
      <t>キソ</t>
    </rPh>
    <rPh sb="11" eb="13">
      <t>スウチ</t>
    </rPh>
    <rPh sb="14" eb="16">
      <t>カイテイ</t>
    </rPh>
    <rPh sb="17" eb="18">
      <t>トモナ</t>
    </rPh>
    <rPh sb="20" eb="22">
      <t>ヘイセイ</t>
    </rPh>
    <rPh sb="24" eb="26">
      <t>ネンド</t>
    </rPh>
    <rPh sb="26" eb="28">
      <t>スウチ</t>
    </rPh>
    <rPh sb="29" eb="31">
      <t>ソキュウ</t>
    </rPh>
    <rPh sb="31" eb="33">
      <t>カイテイ</t>
    </rPh>
    <rPh sb="34" eb="35">
      <t>オコナ</t>
    </rPh>
    <rPh sb="41" eb="42">
      <t>キ</t>
    </rPh>
    <rPh sb="42" eb="44">
      <t>コウヒョウ</t>
    </rPh>
    <rPh sb="44" eb="45">
      <t>チ</t>
    </rPh>
    <rPh sb="47" eb="49">
      <t>イッチ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</si>
</sst>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);[Red]\(#,##0.0\)"/>
    <numFmt numFmtId="177" formatCode="#,##0;&quot;△ &quot;#,##0"/>
    <numFmt numFmtId="178" formatCode="#,##0.0;&quot;△ &quot;#,##0.0"/>
    <numFmt numFmtId="179" formatCode="#,##0.0;[Red]\-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HG丸ｺﾞｼｯｸM-PRO"/>
      <family val="3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38" fontId="1" fillId="0" borderId="0" applyFont="0" applyFill="0" applyBorder="0" applyAlignment="0" applyProtection="0"/>
  </cellStyleXfs>
  <cellXfs count="64">
    <xf numFmtId="0" fontId="0" fillId="0" borderId="0" xfId="0"/>
    <xf numFmtId="176" fontId="2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vertical="center"/>
    </xf>
    <xf numFmtId="176" fontId="6" fillId="0" borderId="0" xfId="1" applyNumberFormat="1" applyFont="1" applyAlignment="1">
      <alignment horizontal="center" vertical="center"/>
    </xf>
    <xf numFmtId="176" fontId="7" fillId="0" borderId="0" xfId="0" applyNumberFormat="1" applyFont="1" applyAlignment="1">
      <alignment vertical="center"/>
    </xf>
    <xf numFmtId="176" fontId="8" fillId="0" borderId="0" xfId="0" applyNumberFormat="1" applyFont="1" applyBorder="1" applyAlignment="1">
      <alignment horizontal="right"/>
    </xf>
    <xf numFmtId="176" fontId="8" fillId="0" borderId="1" xfId="0" applyNumberFormat="1" applyFont="1" applyBorder="1" applyAlignment="1">
      <alignment horizontal="right"/>
    </xf>
    <xf numFmtId="176" fontId="7" fillId="0" borderId="2" xfId="0" applyNumberFormat="1" applyFont="1" applyBorder="1" applyAlignment="1">
      <alignment vertical="center"/>
    </xf>
    <xf numFmtId="176" fontId="8" fillId="0" borderId="2" xfId="0" applyNumberFormat="1" applyFont="1" applyFill="1" applyBorder="1" applyAlignment="1">
      <alignment horizontal="distributed" vertical="center" justifyLastLine="1"/>
    </xf>
    <xf numFmtId="176" fontId="8" fillId="0" borderId="3" xfId="0" applyNumberFormat="1" applyFont="1" applyFill="1" applyBorder="1" applyAlignment="1">
      <alignment horizontal="center" vertical="center"/>
    </xf>
    <xf numFmtId="176" fontId="8" fillId="0" borderId="4" xfId="0" applyNumberFormat="1" applyFont="1" applyBorder="1" applyAlignment="1">
      <alignment horizontal="distributed" vertical="center" justifyLastLine="1"/>
    </xf>
    <xf numFmtId="176" fontId="8" fillId="0" borderId="5" xfId="0" applyNumberFormat="1" applyFont="1" applyBorder="1" applyAlignment="1">
      <alignment horizontal="distributed" vertical="center" justifyLastLine="1"/>
    </xf>
    <xf numFmtId="176" fontId="4" fillId="0" borderId="4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vertical="center"/>
    </xf>
    <xf numFmtId="176" fontId="8" fillId="0" borderId="6" xfId="0" applyNumberFormat="1" applyFont="1" applyFill="1" applyBorder="1" applyAlignment="1">
      <alignment horizontal="distributed" vertical="center" justifyLastLine="1"/>
    </xf>
    <xf numFmtId="176" fontId="8" fillId="0" borderId="7" xfId="0" applyNumberFormat="1" applyFont="1" applyFill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vertical="center"/>
    </xf>
    <xf numFmtId="176" fontId="8" fillId="0" borderId="10" xfId="0" applyNumberFormat="1" applyFont="1" applyBorder="1" applyAlignment="1">
      <alignment horizontal="distributed" vertical="center" wrapText="1"/>
    </xf>
    <xf numFmtId="0" fontId="8" fillId="0" borderId="11" xfId="0" applyFont="1" applyBorder="1"/>
    <xf numFmtId="177" fontId="10" fillId="0" borderId="12" xfId="0" applyNumberFormat="1" applyFont="1" applyFill="1" applyBorder="1" applyAlignment="1">
      <alignment vertical="center"/>
    </xf>
    <xf numFmtId="178" fontId="10" fillId="0" borderId="12" xfId="0" applyNumberFormat="1" applyFont="1" applyFill="1" applyBorder="1" applyAlignment="1">
      <alignment vertical="center"/>
    </xf>
    <xf numFmtId="176" fontId="8" fillId="0" borderId="13" xfId="0" applyNumberFormat="1" applyFont="1" applyBorder="1" applyAlignment="1">
      <alignment horizontal="distributed" vertical="center" textRotation="255" wrapText="1"/>
    </xf>
    <xf numFmtId="176" fontId="8" fillId="0" borderId="14" xfId="0" applyNumberFormat="1" applyFont="1" applyBorder="1" applyAlignment="1">
      <alignment horizontal="distributed" vertical="center" textRotation="255" wrapText="1"/>
    </xf>
    <xf numFmtId="176" fontId="8" fillId="0" borderId="6" xfId="0" applyNumberFormat="1" applyFont="1" applyBorder="1" applyAlignment="1">
      <alignment horizontal="distributed" vertical="center"/>
    </xf>
    <xf numFmtId="176" fontId="8" fillId="0" borderId="7" xfId="0" applyNumberFormat="1" applyFont="1" applyBorder="1" applyAlignment="1">
      <alignment horizontal="distributed" vertical="center"/>
    </xf>
    <xf numFmtId="177" fontId="10" fillId="0" borderId="0" xfId="0" applyNumberFormat="1" applyFont="1" applyFill="1" applyBorder="1" applyAlignment="1">
      <alignment vertical="center"/>
    </xf>
    <xf numFmtId="178" fontId="10" fillId="0" borderId="0" xfId="0" applyNumberFormat="1" applyFont="1" applyFill="1" applyBorder="1" applyAlignment="1">
      <alignment vertical="center"/>
    </xf>
    <xf numFmtId="176" fontId="8" fillId="0" borderId="9" xfId="0" applyNumberFormat="1" applyFont="1" applyBorder="1" applyAlignment="1">
      <alignment horizontal="distributed" vertical="center" textRotation="255" wrapText="1"/>
    </xf>
    <xf numFmtId="176" fontId="8" fillId="0" borderId="10" xfId="0" applyNumberFormat="1" applyFont="1" applyBorder="1" applyAlignment="1">
      <alignment horizontal="distributed" vertical="center"/>
    </xf>
    <xf numFmtId="176" fontId="8" fillId="0" borderId="11" xfId="0" applyNumberFormat="1" applyFont="1" applyBorder="1" applyAlignment="1">
      <alignment horizontal="distributed" vertical="center"/>
    </xf>
    <xf numFmtId="176" fontId="8" fillId="0" borderId="15" xfId="0" applyNumberFormat="1" applyFont="1" applyBorder="1" applyAlignment="1">
      <alignment horizontal="distributed" vertical="center" textRotation="255" wrapText="1"/>
    </xf>
    <xf numFmtId="176" fontId="8" fillId="0" borderId="12" xfId="0" applyNumberFormat="1" applyFont="1" applyBorder="1" applyAlignment="1">
      <alignment horizontal="distributed" vertical="center"/>
    </xf>
    <xf numFmtId="176" fontId="8" fillId="0" borderId="16" xfId="0" applyNumberFormat="1" applyFont="1" applyBorder="1" applyAlignment="1">
      <alignment horizontal="distributed" vertical="center"/>
    </xf>
    <xf numFmtId="176" fontId="8" fillId="0" borderId="11" xfId="0" applyNumberFormat="1" applyFont="1" applyBorder="1" applyAlignment="1">
      <alignment horizontal="distributed" vertical="center" wrapText="1"/>
    </xf>
    <xf numFmtId="177" fontId="10" fillId="0" borderId="0" xfId="0" applyNumberFormat="1" applyFont="1" applyFill="1" applyBorder="1" applyAlignment="1">
      <alignment horizontal="right" vertical="center"/>
    </xf>
    <xf numFmtId="179" fontId="10" fillId="0" borderId="0" xfId="2" applyNumberFormat="1" applyFont="1" applyFill="1" applyBorder="1" applyAlignment="1">
      <alignment vertical="center"/>
    </xf>
    <xf numFmtId="176" fontId="8" fillId="0" borderId="13" xfId="0" applyNumberFormat="1" applyFont="1" applyBorder="1" applyAlignment="1">
      <alignment horizontal="distributed" vertical="center" wrapText="1"/>
    </xf>
    <xf numFmtId="176" fontId="8" fillId="0" borderId="14" xfId="0" applyNumberFormat="1" applyFont="1" applyBorder="1" applyAlignment="1">
      <alignment horizontal="distributed" vertical="center" wrapText="1"/>
    </xf>
    <xf numFmtId="176" fontId="8" fillId="0" borderId="6" xfId="0" applyNumberFormat="1" applyFont="1" applyBorder="1" applyAlignment="1">
      <alignment horizontal="distributed" vertical="center" wrapText="1"/>
    </xf>
    <xf numFmtId="176" fontId="8" fillId="0" borderId="7" xfId="0" applyNumberFormat="1" applyFont="1" applyBorder="1" applyAlignment="1">
      <alignment horizontal="distributed" vertical="center" wrapText="1"/>
    </xf>
    <xf numFmtId="176" fontId="8" fillId="0" borderId="9" xfId="0" applyNumberFormat="1" applyFont="1" applyBorder="1" applyAlignment="1">
      <alignment horizontal="distributed" vertical="center" wrapText="1"/>
    </xf>
    <xf numFmtId="176" fontId="8" fillId="0" borderId="15" xfId="0" applyNumberFormat="1" applyFont="1" applyBorder="1" applyAlignment="1">
      <alignment horizontal="distributed" vertical="center" wrapText="1"/>
    </xf>
    <xf numFmtId="176" fontId="8" fillId="0" borderId="17" xfId="0" applyNumberFormat="1" applyFont="1" applyBorder="1" applyAlignment="1">
      <alignment horizontal="distributed" vertical="center" wrapText="1"/>
    </xf>
    <xf numFmtId="176" fontId="4" fillId="0" borderId="10" xfId="0" applyNumberFormat="1" applyFont="1" applyBorder="1" applyAlignment="1">
      <alignment horizontal="distributed" vertical="center" wrapText="1"/>
    </xf>
    <xf numFmtId="176" fontId="7" fillId="0" borderId="11" xfId="0" applyNumberFormat="1" applyFont="1" applyBorder="1" applyAlignment="1">
      <alignment vertical="center"/>
    </xf>
    <xf numFmtId="176" fontId="8" fillId="0" borderId="10" xfId="0" applyNumberFormat="1" applyFont="1" applyBorder="1" applyAlignment="1">
      <alignment horizontal="distributed" vertical="center"/>
    </xf>
    <xf numFmtId="176" fontId="8" fillId="0" borderId="12" xfId="0" applyNumberFormat="1" applyFont="1" applyBorder="1" applyAlignment="1">
      <alignment horizontal="distributed" vertical="center"/>
    </xf>
    <xf numFmtId="176" fontId="7" fillId="0" borderId="16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176" fontId="4" fillId="0" borderId="10" xfId="0" applyNumberFormat="1" applyFont="1" applyBorder="1" applyAlignment="1">
      <alignment horizontal="distributed" vertical="center" wrapText="1"/>
    </xf>
    <xf numFmtId="176" fontId="4" fillId="0" borderId="11" xfId="0" applyNumberFormat="1" applyFont="1" applyBorder="1" applyAlignment="1">
      <alignment horizontal="distributed" vertical="center" wrapText="1"/>
    </xf>
    <xf numFmtId="0" fontId="0" fillId="0" borderId="10" xfId="0" applyFont="1" applyBorder="1"/>
    <xf numFmtId="176" fontId="4" fillId="0" borderId="11" xfId="0" applyNumberFormat="1" applyFont="1" applyBorder="1" applyAlignment="1">
      <alignment horizontal="distributed" vertical="center"/>
    </xf>
    <xf numFmtId="177" fontId="10" fillId="0" borderId="6" xfId="0" applyNumberFormat="1" applyFont="1" applyFill="1" applyBorder="1" applyAlignment="1">
      <alignment vertical="center"/>
    </xf>
    <xf numFmtId="178" fontId="10" fillId="0" borderId="6" xfId="0" applyNumberFormat="1" applyFont="1" applyFill="1" applyBorder="1" applyAlignment="1">
      <alignment vertical="center"/>
    </xf>
    <xf numFmtId="176" fontId="8" fillId="0" borderId="0" xfId="0" applyNumberFormat="1" applyFont="1" applyAlignment="1">
      <alignment vertical="center"/>
    </xf>
    <xf numFmtId="176" fontId="8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vertical="top" wrapText="1"/>
    </xf>
    <xf numFmtId="176" fontId="4" fillId="0" borderId="0" xfId="0" applyNumberFormat="1" applyFont="1" applyAlignment="1">
      <alignment vertical="top" wrapText="1"/>
    </xf>
    <xf numFmtId="0" fontId="0" fillId="0" borderId="0" xfId="0" applyFont="1" applyAlignment="1">
      <alignment vertical="top" wrapText="1"/>
    </xf>
    <xf numFmtId="176" fontId="4" fillId="0" borderId="0" xfId="0" applyNumberFormat="1" applyFont="1" applyFill="1" applyAlignment="1">
      <alignment vertical="top" wrapText="1"/>
    </xf>
    <xf numFmtId="176" fontId="4" fillId="0" borderId="0" xfId="0" applyNumberFormat="1" applyFont="1" applyAlignment="1">
      <alignment vertical="top"/>
    </xf>
  </cellXfs>
  <cellStyles count="3">
    <cellStyle name="桁区切り 2" xfId="2"/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F3" sqref="F3"/>
    </sheetView>
  </sheetViews>
  <sheetFormatPr defaultColWidth="10.5" defaultRowHeight="30" customHeight="1"/>
  <cols>
    <col min="1" max="1" width="0.875" style="4" customWidth="1"/>
    <col min="2" max="2" width="2.625" style="4" customWidth="1"/>
    <col min="3" max="5" width="0.875" style="4" customWidth="1"/>
    <col min="6" max="6" width="18.625" style="4" customWidth="1"/>
    <col min="7" max="7" width="0.875" style="4" customWidth="1"/>
    <col min="8" max="11" width="11.625" style="4" customWidth="1"/>
    <col min="12" max="12" width="14.625" style="4" customWidth="1"/>
    <col min="13" max="16384" width="10.5" style="4"/>
  </cols>
  <sheetData>
    <row r="1" spans="1:12" s="2" customFormat="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100000000000001" customHeight="1" thickBot="1">
      <c r="C3" s="5"/>
      <c r="D3" s="5"/>
      <c r="E3" s="5"/>
      <c r="F3" s="5"/>
      <c r="G3" s="5"/>
      <c r="H3" s="6"/>
      <c r="I3" s="6"/>
      <c r="J3" s="6"/>
      <c r="K3" s="6"/>
      <c r="L3" s="5" t="s">
        <v>2</v>
      </c>
    </row>
    <row r="4" spans="1:12" ht="24" customHeight="1">
      <c r="A4" s="7"/>
      <c r="B4" s="8" t="s">
        <v>3</v>
      </c>
      <c r="C4" s="8"/>
      <c r="D4" s="8"/>
      <c r="E4" s="8"/>
      <c r="F4" s="8"/>
      <c r="G4" s="9"/>
      <c r="H4" s="10" t="s">
        <v>4</v>
      </c>
      <c r="I4" s="11"/>
      <c r="J4" s="10" t="s">
        <v>5</v>
      </c>
      <c r="K4" s="11"/>
      <c r="L4" s="12" t="s">
        <v>6</v>
      </c>
    </row>
    <row r="5" spans="1:12" ht="24" customHeight="1">
      <c r="A5" s="13"/>
      <c r="B5" s="14"/>
      <c r="C5" s="14"/>
      <c r="D5" s="14"/>
      <c r="E5" s="14"/>
      <c r="F5" s="14"/>
      <c r="G5" s="15"/>
      <c r="H5" s="16" t="s">
        <v>7</v>
      </c>
      <c r="I5" s="16" t="s">
        <v>8</v>
      </c>
      <c r="J5" s="16" t="s">
        <v>7</v>
      </c>
      <c r="K5" s="16" t="s">
        <v>8</v>
      </c>
      <c r="L5" s="17" t="s">
        <v>8</v>
      </c>
    </row>
    <row r="6" spans="1:12" ht="23.1" customHeight="1">
      <c r="A6" s="18"/>
      <c r="B6" s="19" t="s">
        <v>9</v>
      </c>
      <c r="C6" s="19"/>
      <c r="D6" s="19"/>
      <c r="E6" s="19"/>
      <c r="F6" s="19"/>
      <c r="G6" s="20"/>
      <c r="H6" s="21">
        <f>SUM(H7:H9)</f>
        <v>3791</v>
      </c>
      <c r="I6" s="21">
        <f>SUM(I7:I9)</f>
        <v>2458</v>
      </c>
      <c r="J6" s="22">
        <f>H6/$H$29*100</f>
        <v>2.4484444530558731</v>
      </c>
      <c r="K6" s="22">
        <f>I6/$I$29*100</f>
        <v>1.646305524299416</v>
      </c>
      <c r="L6" s="22">
        <f>(I6-H6)/H6*100</f>
        <v>-35.162226325507781</v>
      </c>
    </row>
    <row r="7" spans="1:12" ht="23.1" customHeight="1">
      <c r="B7" s="23"/>
      <c r="C7" s="24"/>
      <c r="D7" s="25" t="s">
        <v>10</v>
      </c>
      <c r="E7" s="25"/>
      <c r="F7" s="25"/>
      <c r="G7" s="26"/>
      <c r="H7" s="27">
        <v>36</v>
      </c>
      <c r="I7" s="27">
        <v>47</v>
      </c>
      <c r="J7" s="28">
        <f>H7/$H$29*100</f>
        <v>2.3250857375365717E-2</v>
      </c>
      <c r="K7" s="28">
        <f>I7/$I$29*100</f>
        <v>3.1479397738841557E-2</v>
      </c>
      <c r="L7" s="28">
        <f>(I7-H7)/H7*100</f>
        <v>30.555555555555557</v>
      </c>
    </row>
    <row r="8" spans="1:12" ht="23.1" customHeight="1">
      <c r="B8" s="23"/>
      <c r="C8" s="29"/>
      <c r="D8" s="30" t="s">
        <v>11</v>
      </c>
      <c r="E8" s="30"/>
      <c r="F8" s="30"/>
      <c r="G8" s="31"/>
      <c r="H8" s="27">
        <v>1</v>
      </c>
      <c r="I8" s="27">
        <v>1</v>
      </c>
      <c r="J8" s="28">
        <f>H8/$H$29*100</f>
        <v>6.4585714931571431E-4</v>
      </c>
      <c r="K8" s="28">
        <f>I8/$I$29*100</f>
        <v>6.6977441997535228E-4</v>
      </c>
      <c r="L8" s="28">
        <f>(I8-H8)/H8*100</f>
        <v>0</v>
      </c>
    </row>
    <row r="9" spans="1:12" ht="23.1" customHeight="1">
      <c r="B9" s="23"/>
      <c r="C9" s="32"/>
      <c r="D9" s="33" t="s">
        <v>12</v>
      </c>
      <c r="E9" s="33"/>
      <c r="F9" s="33"/>
      <c r="G9" s="34"/>
      <c r="H9" s="27">
        <v>3754</v>
      </c>
      <c r="I9" s="27">
        <v>2410</v>
      </c>
      <c r="J9" s="28">
        <f>H9/$H$29*100</f>
        <v>2.4245477385311918</v>
      </c>
      <c r="K9" s="28">
        <f>I9/$I$29*100</f>
        <v>1.6141563521405988</v>
      </c>
      <c r="L9" s="28">
        <f>(I9-H9)/H9*100</f>
        <v>-35.801811401172081</v>
      </c>
    </row>
    <row r="10" spans="1:12" ht="23.1" customHeight="1">
      <c r="A10" s="18"/>
      <c r="B10" s="19" t="s">
        <v>13</v>
      </c>
      <c r="C10" s="19"/>
      <c r="D10" s="19"/>
      <c r="E10" s="19"/>
      <c r="F10" s="19"/>
      <c r="G10" s="35"/>
      <c r="H10" s="27">
        <f>SUM(H11:H13)</f>
        <v>36548</v>
      </c>
      <c r="I10" s="27">
        <f>SUM(I11:I13)</f>
        <v>29979</v>
      </c>
      <c r="J10" s="28">
        <f>H10/$H$29*100</f>
        <v>23.60478709319073</v>
      </c>
      <c r="K10" s="28">
        <f>I10/$I$29*100</f>
        <v>20.079167336441088</v>
      </c>
      <c r="L10" s="28">
        <f>(I10-H10)/H10*100</f>
        <v>-17.973623727700559</v>
      </c>
    </row>
    <row r="11" spans="1:12" ht="23.1" customHeight="1">
      <c r="B11" s="23"/>
      <c r="C11" s="24"/>
      <c r="D11" s="25" t="s">
        <v>14</v>
      </c>
      <c r="E11" s="25"/>
      <c r="F11" s="25"/>
      <c r="G11" s="26"/>
      <c r="H11" s="36" t="s">
        <v>15</v>
      </c>
      <c r="I11" s="36" t="s">
        <v>15</v>
      </c>
      <c r="J11" s="36" t="s">
        <v>16</v>
      </c>
      <c r="K11" s="36" t="s">
        <v>16</v>
      </c>
      <c r="L11" s="36" t="s">
        <v>17</v>
      </c>
    </row>
    <row r="12" spans="1:12" ht="23.1" customHeight="1">
      <c r="B12" s="23"/>
      <c r="C12" s="29"/>
      <c r="D12" s="30" t="s">
        <v>18</v>
      </c>
      <c r="E12" s="30"/>
      <c r="F12" s="30"/>
      <c r="G12" s="31"/>
      <c r="H12" s="27">
        <v>22193</v>
      </c>
      <c r="I12" s="27">
        <v>14010</v>
      </c>
      <c r="J12" s="28">
        <f t="shared" ref="J12:J29" si="0">H12/$H$29*100</f>
        <v>14.333507714763648</v>
      </c>
      <c r="K12" s="28">
        <f t="shared" ref="K12:K29" si="1">I12/$I$29*100</f>
        <v>9.383539623854686</v>
      </c>
      <c r="L12" s="28">
        <f t="shared" ref="L12:L29" si="2">(I12-H12)/H12*100</f>
        <v>-36.87198666246114</v>
      </c>
    </row>
    <row r="13" spans="1:12" ht="23.1" customHeight="1">
      <c r="B13" s="23"/>
      <c r="C13" s="32"/>
      <c r="D13" s="33" t="s">
        <v>19</v>
      </c>
      <c r="E13" s="33"/>
      <c r="F13" s="33"/>
      <c r="G13" s="34"/>
      <c r="H13" s="27">
        <v>14355</v>
      </c>
      <c r="I13" s="27">
        <v>15969</v>
      </c>
      <c r="J13" s="28">
        <f t="shared" si="0"/>
        <v>9.2712793784270797</v>
      </c>
      <c r="K13" s="28">
        <f t="shared" si="1"/>
        <v>10.695627712586401</v>
      </c>
      <c r="L13" s="28">
        <f t="shared" si="2"/>
        <v>11.243469174503657</v>
      </c>
    </row>
    <row r="14" spans="1:12" ht="23.1" customHeight="1">
      <c r="A14" s="18"/>
      <c r="B14" s="19" t="s">
        <v>20</v>
      </c>
      <c r="C14" s="19"/>
      <c r="D14" s="19"/>
      <c r="E14" s="19"/>
      <c r="F14" s="19"/>
      <c r="G14" s="35"/>
      <c r="H14" s="27">
        <f>SUM(H15:H22,H26)</f>
        <v>114431</v>
      </c>
      <c r="I14" s="27">
        <f>SUM(I15:I22,I26)</f>
        <v>117001</v>
      </c>
      <c r="J14" s="37">
        <f t="shared" si="0"/>
        <v>73.906079453346507</v>
      </c>
      <c r="K14" s="37">
        <f t="shared" si="1"/>
        <v>78.364276911536194</v>
      </c>
      <c r="L14" s="28">
        <f t="shared" si="2"/>
        <v>2.2458949061006197</v>
      </c>
    </row>
    <row r="15" spans="1:12" ht="23.1" customHeight="1">
      <c r="B15" s="38"/>
      <c r="C15" s="39"/>
      <c r="D15" s="40" t="s">
        <v>21</v>
      </c>
      <c r="E15" s="40"/>
      <c r="F15" s="40"/>
      <c r="G15" s="41"/>
      <c r="H15" s="27">
        <v>2572</v>
      </c>
      <c r="I15" s="27">
        <v>3026</v>
      </c>
      <c r="J15" s="28">
        <f t="shared" si="0"/>
        <v>1.6611445880400173</v>
      </c>
      <c r="K15" s="28">
        <f t="shared" si="1"/>
        <v>2.0267373948454162</v>
      </c>
      <c r="L15" s="28">
        <f t="shared" si="2"/>
        <v>17.651632970451011</v>
      </c>
    </row>
    <row r="16" spans="1:12" ht="23.1" customHeight="1">
      <c r="B16" s="23"/>
      <c r="C16" s="29"/>
      <c r="D16" s="19" t="s">
        <v>22</v>
      </c>
      <c r="E16" s="19"/>
      <c r="F16" s="19"/>
      <c r="G16" s="35"/>
      <c r="H16" s="27">
        <v>14498</v>
      </c>
      <c r="I16" s="27">
        <v>16332</v>
      </c>
      <c r="J16" s="28">
        <f t="shared" si="0"/>
        <v>9.3636369507792256</v>
      </c>
      <c r="K16" s="28">
        <f t="shared" si="1"/>
        <v>10.938755827037454</v>
      </c>
      <c r="L16" s="28">
        <f t="shared" si="2"/>
        <v>12.650020692509312</v>
      </c>
    </row>
    <row r="17" spans="1:12" ht="23.1" customHeight="1">
      <c r="B17" s="23"/>
      <c r="C17" s="29"/>
      <c r="D17" s="19" t="s">
        <v>23</v>
      </c>
      <c r="E17" s="19"/>
      <c r="F17" s="19"/>
      <c r="G17" s="35"/>
      <c r="H17" s="27">
        <v>6665</v>
      </c>
      <c r="I17" s="27">
        <v>6532</v>
      </c>
      <c r="J17" s="28">
        <f t="shared" si="0"/>
        <v>4.3046379001892365</v>
      </c>
      <c r="K17" s="28">
        <f t="shared" si="1"/>
        <v>4.374966511279001</v>
      </c>
      <c r="L17" s="28">
        <f t="shared" si="2"/>
        <v>-1.9954988747186795</v>
      </c>
    </row>
    <row r="18" spans="1:12" ht="23.1" customHeight="1">
      <c r="B18" s="38"/>
      <c r="C18" s="42"/>
      <c r="D18" s="30" t="s">
        <v>24</v>
      </c>
      <c r="E18" s="30"/>
      <c r="F18" s="30"/>
      <c r="G18" s="31"/>
      <c r="H18" s="27">
        <v>23518</v>
      </c>
      <c r="I18" s="27">
        <v>23264</v>
      </c>
      <c r="J18" s="28">
        <f t="shared" si="0"/>
        <v>15.18926843760697</v>
      </c>
      <c r="K18" s="28">
        <f t="shared" si="1"/>
        <v>15.581632106306595</v>
      </c>
      <c r="L18" s="28">
        <f t="shared" si="2"/>
        <v>-1.0800238115486012</v>
      </c>
    </row>
    <row r="19" spans="1:12" ht="23.1" customHeight="1">
      <c r="B19" s="23"/>
      <c r="C19" s="29"/>
      <c r="D19" s="19" t="s">
        <v>25</v>
      </c>
      <c r="E19" s="19"/>
      <c r="F19" s="19"/>
      <c r="G19" s="35"/>
      <c r="H19" s="27">
        <v>8788</v>
      </c>
      <c r="I19" s="27">
        <v>8940</v>
      </c>
      <c r="J19" s="28">
        <f t="shared" si="0"/>
        <v>5.6757926281864979</v>
      </c>
      <c r="K19" s="28">
        <f t="shared" si="1"/>
        <v>5.9877833145796497</v>
      </c>
      <c r="L19" s="28">
        <f t="shared" si="2"/>
        <v>1.7296313154301319</v>
      </c>
    </row>
    <row r="20" spans="1:12" ht="23.1" customHeight="1">
      <c r="B20" s="23"/>
      <c r="C20" s="29"/>
      <c r="D20" s="19" t="s">
        <v>26</v>
      </c>
      <c r="E20" s="19"/>
      <c r="F20" s="19"/>
      <c r="G20" s="35"/>
      <c r="H20" s="27">
        <v>3965</v>
      </c>
      <c r="I20" s="27">
        <v>4151</v>
      </c>
      <c r="J20" s="28">
        <f t="shared" si="0"/>
        <v>2.5608235970368076</v>
      </c>
      <c r="K20" s="28">
        <f t="shared" si="1"/>
        <v>2.7802336173176871</v>
      </c>
      <c r="L20" s="28">
        <f t="shared" si="2"/>
        <v>4.691046658259773</v>
      </c>
    </row>
    <row r="21" spans="1:12" ht="23.1" customHeight="1">
      <c r="B21" s="38"/>
      <c r="C21" s="42"/>
      <c r="D21" s="30" t="s">
        <v>27</v>
      </c>
      <c r="E21" s="30"/>
      <c r="F21" s="30"/>
      <c r="G21" s="31"/>
      <c r="H21" s="27">
        <v>30209</v>
      </c>
      <c r="I21" s="27">
        <v>30800</v>
      </c>
      <c r="J21" s="28">
        <f t="shared" si="0"/>
        <v>19.510698623678415</v>
      </c>
      <c r="K21" s="28">
        <f t="shared" si="1"/>
        <v>20.629052135240851</v>
      </c>
      <c r="L21" s="28">
        <f t="shared" si="2"/>
        <v>1.95637061802774</v>
      </c>
    </row>
    <row r="22" spans="1:12" ht="23.1" customHeight="1">
      <c r="B22" s="38"/>
      <c r="C22" s="43"/>
      <c r="D22" s="33" t="s">
        <v>28</v>
      </c>
      <c r="E22" s="30"/>
      <c r="F22" s="30"/>
      <c r="G22" s="31"/>
      <c r="H22" s="27">
        <f>SUM(H23:H25)</f>
        <v>21330</v>
      </c>
      <c r="I22" s="27">
        <f>SUM(I23:I25)</f>
        <v>21060</v>
      </c>
      <c r="J22" s="28">
        <f t="shared" si="0"/>
        <v>13.776132994904186</v>
      </c>
      <c r="K22" s="28">
        <f t="shared" si="1"/>
        <v>14.105449284680919</v>
      </c>
      <c r="L22" s="28">
        <f t="shared" si="2"/>
        <v>-1.2658227848101267</v>
      </c>
    </row>
    <row r="23" spans="1:12" ht="23.1" customHeight="1">
      <c r="B23" s="38"/>
      <c r="C23" s="44"/>
      <c r="D23" s="38"/>
      <c r="E23" s="42"/>
      <c r="F23" s="45" t="s">
        <v>21</v>
      </c>
      <c r="G23" s="46"/>
      <c r="H23" s="27">
        <v>1707</v>
      </c>
      <c r="I23" s="27">
        <v>1723</v>
      </c>
      <c r="J23" s="28">
        <f t="shared" si="0"/>
        <v>1.1024781538819244</v>
      </c>
      <c r="K23" s="28">
        <f t="shared" si="1"/>
        <v>1.154021325617532</v>
      </c>
      <c r="L23" s="28">
        <f t="shared" si="2"/>
        <v>0.93731693028705332</v>
      </c>
    </row>
    <row r="24" spans="1:12" ht="23.1" customHeight="1">
      <c r="B24" s="38"/>
      <c r="C24" s="44"/>
      <c r="D24" s="38"/>
      <c r="E24" s="42"/>
      <c r="F24" s="47" t="s">
        <v>27</v>
      </c>
      <c r="G24" s="46"/>
      <c r="H24" s="27">
        <v>5597</v>
      </c>
      <c r="I24" s="27">
        <v>5422</v>
      </c>
      <c r="J24" s="28">
        <f t="shared" si="0"/>
        <v>3.6148624647200531</v>
      </c>
      <c r="K24" s="28">
        <f t="shared" si="1"/>
        <v>3.63151690510636</v>
      </c>
      <c r="L24" s="28">
        <f t="shared" si="2"/>
        <v>-3.1266750044666787</v>
      </c>
    </row>
    <row r="25" spans="1:12" ht="23.1" customHeight="1">
      <c r="B25" s="38"/>
      <c r="C25" s="44"/>
      <c r="D25" s="38"/>
      <c r="E25" s="43"/>
      <c r="F25" s="48" t="s">
        <v>29</v>
      </c>
      <c r="G25" s="49"/>
      <c r="H25" s="27">
        <v>14026</v>
      </c>
      <c r="I25" s="27">
        <v>13915</v>
      </c>
      <c r="J25" s="28">
        <f t="shared" si="0"/>
        <v>9.0587923763022093</v>
      </c>
      <c r="K25" s="28">
        <f t="shared" si="1"/>
        <v>9.3199110539570285</v>
      </c>
      <c r="L25" s="28">
        <f t="shared" si="2"/>
        <v>-0.79138742335662338</v>
      </c>
    </row>
    <row r="26" spans="1:12" ht="24" customHeight="1">
      <c r="A26" s="13"/>
      <c r="C26" s="50"/>
      <c r="D26" s="51" t="s">
        <v>30</v>
      </c>
      <c r="E26" s="51"/>
      <c r="F26" s="51"/>
      <c r="G26" s="52"/>
      <c r="H26" s="27">
        <v>2886</v>
      </c>
      <c r="I26" s="27">
        <v>2896</v>
      </c>
      <c r="J26" s="28">
        <f t="shared" si="0"/>
        <v>1.8639437329251516</v>
      </c>
      <c r="K26" s="28">
        <f t="shared" si="1"/>
        <v>1.9396667202486204</v>
      </c>
      <c r="L26" s="28">
        <f t="shared" si="2"/>
        <v>0.3465003465003465</v>
      </c>
    </row>
    <row r="27" spans="1:12" ht="23.1" customHeight="1">
      <c r="A27" s="18"/>
      <c r="B27" s="51" t="s">
        <v>31</v>
      </c>
      <c r="C27" s="51"/>
      <c r="D27" s="51"/>
      <c r="E27" s="51"/>
      <c r="F27" s="51"/>
      <c r="G27" s="52"/>
      <c r="H27" s="27">
        <v>454</v>
      </c>
      <c r="I27" s="27">
        <v>140</v>
      </c>
      <c r="J27" s="28">
        <f t="shared" si="0"/>
        <v>0.29321914578933433</v>
      </c>
      <c r="K27" s="28">
        <f t="shared" si="1"/>
        <v>9.3768418796549319E-2</v>
      </c>
      <c r="L27" s="28">
        <f t="shared" si="2"/>
        <v>-69.162995594713664</v>
      </c>
    </row>
    <row r="28" spans="1:12" ht="24" customHeight="1">
      <c r="A28" s="18"/>
      <c r="B28" s="51" t="s">
        <v>32</v>
      </c>
      <c r="C28" s="53"/>
      <c r="D28" s="53"/>
      <c r="E28" s="53"/>
      <c r="F28" s="53"/>
      <c r="G28" s="54"/>
      <c r="H28" s="27">
        <v>391</v>
      </c>
      <c r="I28" s="27">
        <v>274</v>
      </c>
      <c r="J28" s="28">
        <f t="shared" si="0"/>
        <v>0.25253014538244428</v>
      </c>
      <c r="K28" s="28">
        <f t="shared" si="1"/>
        <v>0.18351819107324654</v>
      </c>
      <c r="L28" s="28">
        <f t="shared" si="2"/>
        <v>-29.923273657289002</v>
      </c>
    </row>
    <row r="29" spans="1:12" ht="23.1" customHeight="1">
      <c r="A29" s="18"/>
      <c r="B29" s="30" t="s">
        <v>33</v>
      </c>
      <c r="C29" s="30"/>
      <c r="D29" s="30"/>
      <c r="E29" s="30"/>
      <c r="F29" s="30"/>
      <c r="G29" s="31"/>
      <c r="H29" s="55">
        <f>H6+H10+H14+H27-H28</f>
        <v>154833</v>
      </c>
      <c r="I29" s="55">
        <f>I6+I10+I14+I27-I28</f>
        <v>149304</v>
      </c>
      <c r="J29" s="56">
        <f t="shared" si="0"/>
        <v>100</v>
      </c>
      <c r="K29" s="56">
        <f t="shared" si="1"/>
        <v>100</v>
      </c>
      <c r="L29" s="56">
        <f t="shared" si="2"/>
        <v>-3.5709441785665845</v>
      </c>
    </row>
    <row r="30" spans="1:12" ht="20.100000000000001" customHeight="1">
      <c r="B30" s="57"/>
      <c r="C30" s="57"/>
      <c r="D30" s="57"/>
      <c r="E30" s="57"/>
      <c r="F30" s="57"/>
      <c r="G30" s="57"/>
      <c r="H30" s="57"/>
      <c r="I30" s="57"/>
      <c r="J30" s="57"/>
      <c r="K30" s="58"/>
      <c r="L30" s="58" t="s">
        <v>34</v>
      </c>
    </row>
    <row r="31" spans="1:12" ht="27.95" customHeight="1">
      <c r="B31" s="59" t="s">
        <v>35</v>
      </c>
      <c r="C31" s="60" t="s">
        <v>36</v>
      </c>
      <c r="D31" s="61"/>
      <c r="E31" s="61"/>
      <c r="F31" s="61"/>
      <c r="G31" s="61"/>
      <c r="H31" s="61"/>
      <c r="I31" s="61"/>
      <c r="J31" s="61"/>
      <c r="K31" s="61"/>
      <c r="L31" s="61"/>
    </row>
    <row r="32" spans="1:12" ht="18" customHeight="1">
      <c r="B32" s="59" t="s">
        <v>35</v>
      </c>
      <c r="C32" s="60" t="s">
        <v>37</v>
      </c>
      <c r="D32" s="61"/>
      <c r="E32" s="61"/>
      <c r="F32" s="61"/>
      <c r="G32" s="61"/>
      <c r="H32" s="61"/>
      <c r="I32" s="61"/>
      <c r="J32" s="61"/>
      <c r="K32" s="61"/>
      <c r="L32" s="61"/>
    </row>
    <row r="33" spans="2:12" ht="30" customHeight="1">
      <c r="B33" s="59" t="s">
        <v>35</v>
      </c>
      <c r="C33" s="62" t="s">
        <v>38</v>
      </c>
      <c r="D33" s="61"/>
      <c r="E33" s="61"/>
      <c r="F33" s="61"/>
      <c r="G33" s="61"/>
      <c r="H33" s="61"/>
      <c r="I33" s="61"/>
      <c r="J33" s="61"/>
      <c r="K33" s="61"/>
      <c r="L33" s="61"/>
    </row>
    <row r="34" spans="2:12" ht="30" customHeight="1">
      <c r="B34" s="59"/>
      <c r="D34" s="59"/>
      <c r="E34" s="63"/>
      <c r="F34" s="63"/>
      <c r="G34" s="63"/>
      <c r="H34" s="63"/>
      <c r="I34" s="63"/>
      <c r="J34" s="63"/>
      <c r="K34" s="63"/>
      <c r="L34" s="63"/>
    </row>
  </sheetData>
  <mergeCells count="29">
    <mergeCell ref="B28:F28"/>
    <mergeCell ref="B29:F29"/>
    <mergeCell ref="C31:L31"/>
    <mergeCell ref="C32:L32"/>
    <mergeCell ref="C33:L33"/>
    <mergeCell ref="D19:F19"/>
    <mergeCell ref="D20:F20"/>
    <mergeCell ref="D21:F21"/>
    <mergeCell ref="D22:F22"/>
    <mergeCell ref="D26:F26"/>
    <mergeCell ref="B27:F27"/>
    <mergeCell ref="D13:F13"/>
    <mergeCell ref="B14:F14"/>
    <mergeCell ref="D15:F15"/>
    <mergeCell ref="D16:F16"/>
    <mergeCell ref="D17:F17"/>
    <mergeCell ref="D18:F18"/>
    <mergeCell ref="D7:F7"/>
    <mergeCell ref="D8:F8"/>
    <mergeCell ref="D9:F9"/>
    <mergeCell ref="B10:F10"/>
    <mergeCell ref="D11:F11"/>
    <mergeCell ref="D12:F12"/>
    <mergeCell ref="A1:L1"/>
    <mergeCell ref="A2:L2"/>
    <mergeCell ref="B4:F5"/>
    <mergeCell ref="H4:I4"/>
    <mergeCell ref="J4:K4"/>
    <mergeCell ref="B6:F6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48.市民所得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2017-03-23T07:25:20Z</dcterms:created>
  <dcterms:modified xsi:type="dcterms:W3CDTF">2017-03-23T07:25:45Z</dcterms:modified>
</cp:coreProperties>
</file>